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65" yWindow="-315" windowWidth="11745" windowHeight="9645" tabRatio="990"/>
  </bookViews>
  <sheets>
    <sheet name="Pl. Cotiz." sheetId="74" r:id="rId1"/>
    <sheet name="AP14-RAMPAS " sheetId="25" state="hidden" r:id="rId2"/>
    <sheet name="AP25-  MISCELÁNEAS  " sheetId="35" state="hidden" r:id="rId3"/>
    <sheet name="AP-30 INST TERMÓMECANICA " sheetId="44" state="hidden" r:id="rId4"/>
  </sheets>
  <definedNames>
    <definedName name="_xlnm.Print_Area" localSheetId="0">'Pl. Cotiz.'!$B$1:$K$551</definedName>
    <definedName name="us" localSheetId="0">'Pl. Cotiz.'!$P$5</definedName>
    <definedName name="us">#REF!</definedName>
  </definedNames>
  <calcPr calcId="145621"/>
</workbook>
</file>

<file path=xl/calcChain.xml><?xml version="1.0" encoding="utf-8"?>
<calcChain xmlns="http://schemas.openxmlformats.org/spreadsheetml/2006/main">
  <c r="H120" i="74" l="1"/>
  <c r="H165" i="74" l="1"/>
  <c r="H166" i="74"/>
  <c r="H167" i="74"/>
  <c r="H168" i="74"/>
  <c r="H169" i="74"/>
  <c r="H170" i="74"/>
  <c r="H171" i="74"/>
  <c r="H506" i="74" l="1"/>
  <c r="H507" i="74"/>
  <c r="H508" i="74"/>
  <c r="H509" i="74"/>
  <c r="H510" i="74"/>
  <c r="H534" i="74" l="1"/>
  <c r="H535" i="74"/>
  <c r="H536" i="74"/>
  <c r="H537" i="74"/>
  <c r="H538" i="74"/>
  <c r="H539" i="74"/>
  <c r="H540" i="74"/>
  <c r="H529" i="74"/>
  <c r="H530" i="74"/>
  <c r="H531" i="74"/>
  <c r="H525" i="74"/>
  <c r="H522" i="74"/>
  <c r="H521" i="74"/>
  <c r="H520" i="74"/>
  <c r="H519" i="74"/>
  <c r="H516" i="74"/>
  <c r="H515" i="74"/>
  <c r="H512" i="74"/>
  <c r="H511" i="74"/>
  <c r="H505" i="74"/>
  <c r="H504" i="74"/>
  <c r="H503" i="74"/>
  <c r="H502" i="74"/>
  <c r="H499" i="74"/>
  <c r="H498" i="74"/>
  <c r="H497" i="74"/>
  <c r="H496" i="74"/>
  <c r="H493" i="74"/>
  <c r="H492" i="74"/>
  <c r="H488" i="74"/>
  <c r="H487" i="74"/>
  <c r="H486" i="74"/>
  <c r="H485" i="74"/>
  <c r="H480" i="74"/>
  <c r="H479" i="74"/>
  <c r="H478" i="74"/>
  <c r="H477" i="74"/>
  <c r="H476" i="74"/>
  <c r="H475" i="74"/>
  <c r="H474" i="74"/>
  <c r="H473" i="74"/>
  <c r="H472" i="74"/>
  <c r="H471" i="74"/>
  <c r="H470" i="74"/>
  <c r="H469" i="74"/>
  <c r="H468" i="74"/>
  <c r="H467" i="74"/>
  <c r="H466" i="74"/>
  <c r="H465" i="74"/>
  <c r="H464" i="74"/>
  <c r="H463" i="74"/>
  <c r="H454" i="74"/>
  <c r="H453" i="74"/>
  <c r="H452" i="74"/>
  <c r="H451" i="74"/>
  <c r="H450" i="74"/>
  <c r="H449" i="74"/>
  <c r="H448" i="74"/>
  <c r="H447" i="74"/>
  <c r="H446" i="74"/>
  <c r="H445" i="74"/>
  <c r="H444" i="74"/>
  <c r="H443" i="74"/>
  <c r="H442" i="74"/>
  <c r="H441" i="74"/>
  <c r="H440" i="74"/>
  <c r="H439" i="74"/>
  <c r="H438" i="74"/>
  <c r="H437" i="74"/>
  <c r="H436" i="74"/>
  <c r="H435" i="74"/>
  <c r="H431" i="74"/>
  <c r="H430" i="74"/>
  <c r="H429" i="74"/>
  <c r="H428" i="74"/>
  <c r="H427" i="74"/>
  <c r="H426" i="74"/>
  <c r="H425" i="74"/>
  <c r="H422" i="74"/>
  <c r="H421" i="74"/>
  <c r="H420" i="74"/>
  <c r="H419" i="74"/>
  <c r="H418" i="74"/>
  <c r="H417" i="74"/>
  <c r="H416" i="74"/>
  <c r="H415" i="74"/>
  <c r="H414" i="74"/>
  <c r="H413" i="74"/>
  <c r="H412" i="74"/>
  <c r="H410" i="74"/>
  <c r="H409" i="74"/>
  <c r="H408" i="74"/>
  <c r="H407" i="74"/>
  <c r="H406" i="74"/>
  <c r="H405" i="74"/>
  <c r="H404" i="74"/>
  <c r="H402" i="74"/>
  <c r="H401" i="74"/>
  <c r="H400" i="74"/>
  <c r="H399" i="74"/>
  <c r="H398" i="74"/>
  <c r="H397" i="74"/>
  <c r="H396" i="74"/>
  <c r="H395" i="74"/>
  <c r="H394" i="74"/>
  <c r="H393" i="74"/>
  <c r="H392" i="74"/>
  <c r="H391" i="74"/>
  <c r="H390" i="74"/>
  <c r="H389" i="74"/>
  <c r="H388" i="74"/>
  <c r="H387" i="74"/>
  <c r="H386" i="74"/>
  <c r="H385" i="74"/>
  <c r="H384" i="74"/>
  <c r="H383" i="74"/>
  <c r="H382" i="74"/>
  <c r="H381" i="74"/>
  <c r="H380" i="74"/>
  <c r="H379" i="74"/>
  <c r="H378" i="74"/>
  <c r="H376" i="74"/>
  <c r="H375" i="74"/>
  <c r="H374" i="74"/>
  <c r="H373" i="74"/>
  <c r="H372" i="74"/>
  <c r="H371" i="74"/>
  <c r="H370" i="74"/>
  <c r="H369" i="74"/>
  <c r="H368" i="74"/>
  <c r="H364" i="74"/>
  <c r="H363" i="74"/>
  <c r="H362" i="74"/>
  <c r="H360" i="74"/>
  <c r="H359" i="74"/>
  <c r="H358" i="74"/>
  <c r="H356" i="74"/>
  <c r="H355" i="74"/>
  <c r="H354" i="74"/>
  <c r="H353" i="74"/>
  <c r="H352" i="74"/>
  <c r="H351" i="74"/>
  <c r="H350" i="74"/>
  <c r="H349" i="74"/>
  <c r="H347" i="74"/>
  <c r="H346" i="74"/>
  <c r="H345" i="74"/>
  <c r="H344" i="74"/>
  <c r="H342" i="74"/>
  <c r="H341" i="74"/>
  <c r="H340" i="74"/>
  <c r="H339" i="74"/>
  <c r="H338" i="74"/>
  <c r="H337" i="74"/>
  <c r="H336" i="74"/>
  <c r="H334" i="74"/>
  <c r="H333" i="74"/>
  <c r="H332" i="74"/>
  <c r="H331" i="74"/>
  <c r="H330" i="74"/>
  <c r="H329" i="74"/>
  <c r="H328" i="74"/>
  <c r="H327" i="74"/>
  <c r="H326" i="74"/>
  <c r="H325" i="74"/>
  <c r="H324" i="74"/>
  <c r="H322" i="74"/>
  <c r="H321" i="74"/>
  <c r="H320" i="74"/>
  <c r="H319" i="74"/>
  <c r="H318" i="74"/>
  <c r="H317" i="74"/>
  <c r="H315" i="74"/>
  <c r="H314" i="74"/>
  <c r="H312" i="74"/>
  <c r="H311" i="74"/>
  <c r="H310" i="74"/>
  <c r="H308" i="74"/>
  <c r="H307" i="74"/>
  <c r="H306" i="74"/>
  <c r="H305" i="74"/>
  <c r="H303" i="74"/>
  <c r="H302" i="74"/>
  <c r="H301" i="74"/>
  <c r="H300" i="74"/>
  <c r="H299" i="74"/>
  <c r="H298" i="74"/>
  <c r="H295" i="74"/>
  <c r="H293" i="74"/>
  <c r="H292" i="74"/>
  <c r="H291" i="74"/>
  <c r="H289" i="74"/>
  <c r="H288" i="74"/>
  <c r="H287" i="74"/>
  <c r="H286" i="74"/>
  <c r="H285" i="74"/>
  <c r="H283" i="74"/>
  <c r="H282" i="74"/>
  <c r="H281" i="74"/>
  <c r="H280" i="74"/>
  <c r="H279" i="74"/>
  <c r="H277" i="74"/>
  <c r="H275" i="74"/>
  <c r="H274" i="74"/>
  <c r="H273" i="74"/>
  <c r="H272" i="74"/>
  <c r="H271" i="74"/>
  <c r="H270" i="74"/>
  <c r="H268" i="74"/>
  <c r="H267" i="74"/>
  <c r="H266" i="74"/>
  <c r="H264" i="74"/>
  <c r="H263" i="74"/>
  <c r="H262" i="74"/>
  <c r="H261" i="74"/>
  <c r="H258" i="74"/>
  <c r="H257" i="74"/>
  <c r="H256" i="74"/>
  <c r="H255" i="74"/>
  <c r="H254" i="74"/>
  <c r="H253" i="74"/>
  <c r="H252" i="74"/>
  <c r="H251" i="74"/>
  <c r="H250" i="74"/>
  <c r="H249" i="74"/>
  <c r="H248" i="74"/>
  <c r="H247" i="74"/>
  <c r="H246" i="74"/>
  <c r="H245" i="74"/>
  <c r="H244" i="74"/>
  <c r="H243" i="74"/>
  <c r="H242" i="74"/>
  <c r="H238" i="74"/>
  <c r="H237" i="74"/>
  <c r="H236" i="74"/>
  <c r="H235" i="74"/>
  <c r="H234" i="74"/>
  <c r="H231" i="74"/>
  <c r="H230" i="74"/>
  <c r="H229" i="74"/>
  <c r="H228" i="74"/>
  <c r="H225" i="74"/>
  <c r="I226" i="74" s="1"/>
  <c r="H222" i="74"/>
  <c r="H221" i="74"/>
  <c r="H220" i="74"/>
  <c r="H219" i="74"/>
  <c r="H216" i="74"/>
  <c r="H215" i="74"/>
  <c r="H214" i="74"/>
  <c r="H213" i="74"/>
  <c r="H212" i="74"/>
  <c r="H211" i="74"/>
  <c r="H210" i="74"/>
  <c r="H209" i="74"/>
  <c r="H206" i="74"/>
  <c r="H205" i="74"/>
  <c r="I207" i="74" s="1"/>
  <c r="H201" i="74"/>
  <c r="H200" i="74"/>
  <c r="H199" i="74"/>
  <c r="H198" i="74"/>
  <c r="H197" i="74"/>
  <c r="H196" i="74"/>
  <c r="H195" i="74"/>
  <c r="H194" i="74"/>
  <c r="H193" i="74"/>
  <c r="H192" i="74"/>
  <c r="H191" i="74"/>
  <c r="H188" i="74"/>
  <c r="I189" i="74" s="1"/>
  <c r="H185" i="74"/>
  <c r="H184" i="74"/>
  <c r="H181" i="74"/>
  <c r="H180" i="74"/>
  <c r="H179" i="74"/>
  <c r="H178" i="74"/>
  <c r="H177" i="74"/>
  <c r="H176" i="74"/>
  <c r="H175" i="74"/>
  <c r="H174" i="74"/>
  <c r="H164" i="74"/>
  <c r="H163" i="74"/>
  <c r="H162" i="74"/>
  <c r="H161" i="74"/>
  <c r="H158" i="74"/>
  <c r="H157" i="74"/>
  <c r="H156" i="74"/>
  <c r="H155" i="74"/>
  <c r="H154" i="74"/>
  <c r="H153" i="74"/>
  <c r="H152" i="74"/>
  <c r="H151" i="74"/>
  <c r="H150" i="74"/>
  <c r="H149" i="74"/>
  <c r="H148" i="74"/>
  <c r="H147" i="74"/>
  <c r="H146" i="74"/>
  <c r="H145" i="74"/>
  <c r="H144" i="74"/>
  <c r="H143" i="74"/>
  <c r="H142" i="74"/>
  <c r="H141" i="74"/>
  <c r="H140" i="74"/>
  <c r="H139" i="74"/>
  <c r="H138" i="74"/>
  <c r="H135" i="74"/>
  <c r="H134" i="74"/>
  <c r="H133" i="74"/>
  <c r="H132" i="74"/>
  <c r="H129" i="74"/>
  <c r="I130" i="74" s="1"/>
  <c r="H126" i="74"/>
  <c r="H125" i="74"/>
  <c r="H124" i="74"/>
  <c r="H123" i="74"/>
  <c r="H122" i="74"/>
  <c r="H121" i="74"/>
  <c r="H119" i="74"/>
  <c r="H116" i="74"/>
  <c r="H115" i="74"/>
  <c r="H114" i="74"/>
  <c r="H113" i="74"/>
  <c r="H112" i="74"/>
  <c r="H111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3" i="74"/>
  <c r="H92" i="74"/>
  <c r="H91" i="74"/>
  <c r="H90" i="74"/>
  <c r="H89" i="74"/>
  <c r="H88" i="74"/>
  <c r="H87" i="74"/>
  <c r="H86" i="74"/>
  <c r="H83" i="74"/>
  <c r="H82" i="74"/>
  <c r="H81" i="74"/>
  <c r="H80" i="74"/>
  <c r="H79" i="74"/>
  <c r="H76" i="74"/>
  <c r="H75" i="74"/>
  <c r="H74" i="74"/>
  <c r="H73" i="74"/>
  <c r="H72" i="74"/>
  <c r="H69" i="74"/>
  <c r="H68" i="74"/>
  <c r="H67" i="74"/>
  <c r="H66" i="74"/>
  <c r="H65" i="74"/>
  <c r="H62" i="74"/>
  <c r="H61" i="74"/>
  <c r="H60" i="74"/>
  <c r="H59" i="74"/>
  <c r="H58" i="74"/>
  <c r="H57" i="74"/>
  <c r="H56" i="74"/>
  <c r="H53" i="74"/>
  <c r="H52" i="74"/>
  <c r="H51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2" i="74"/>
  <c r="H31" i="74"/>
  <c r="H30" i="74"/>
  <c r="H29" i="74"/>
  <c r="H28" i="74"/>
  <c r="H27" i="74"/>
  <c r="H26" i="74"/>
  <c r="H23" i="74"/>
  <c r="H22" i="74"/>
  <c r="H21" i="74"/>
  <c r="H20" i="74"/>
  <c r="H19" i="74"/>
  <c r="H18" i="74"/>
  <c r="H15" i="74"/>
  <c r="H14" i="74"/>
  <c r="H13" i="74"/>
  <c r="H12" i="74"/>
  <c r="H11" i="74"/>
  <c r="I94" i="74" l="1"/>
  <c r="I432" i="74"/>
  <c r="I217" i="74"/>
  <c r="I84" i="74"/>
  <c r="I109" i="74"/>
  <c r="I423" i="74"/>
  <c r="I532" i="74"/>
  <c r="I127" i="74"/>
  <c r="I365" i="74"/>
  <c r="I239" i="74"/>
  <c r="I232" i="74"/>
  <c r="I223" i="74"/>
  <c r="I202" i="74"/>
  <c r="I186" i="74"/>
  <c r="I182" i="74"/>
  <c r="I172" i="74"/>
  <c r="I159" i="74"/>
  <c r="I136" i="74"/>
  <c r="I117" i="74"/>
  <c r="I77" i="74"/>
  <c r="I54" i="74"/>
  <c r="I49" i="74"/>
  <c r="I33" i="74"/>
  <c r="I527" i="74"/>
  <c r="I541" i="74"/>
  <c r="I70" i="74"/>
  <c r="I63" i="74"/>
  <c r="I24" i="74"/>
  <c r="I16" i="74"/>
  <c r="I545" i="74" l="1"/>
  <c r="J172" i="74" s="1"/>
  <c r="J70" i="74" l="1"/>
  <c r="J232" i="74"/>
  <c r="J532" i="74"/>
  <c r="J527" i="74"/>
  <c r="J94" i="74"/>
  <c r="J182" i="74"/>
  <c r="J365" i="74"/>
  <c r="J423" i="74"/>
  <c r="J127" i="74"/>
  <c r="J24" i="74"/>
  <c r="J130" i="74"/>
  <c r="J117" i="74"/>
  <c r="J84" i="74"/>
  <c r="J136" i="74"/>
  <c r="J202" i="74"/>
  <c r="I547" i="74"/>
  <c r="J63" i="74"/>
  <c r="J159" i="74"/>
  <c r="J49" i="74"/>
  <c r="J239" i="74"/>
  <c r="J54" i="74"/>
  <c r="J16" i="74"/>
  <c r="J109" i="74"/>
  <c r="J207" i="74"/>
  <c r="J223" i="74"/>
  <c r="J186" i="74"/>
  <c r="J226" i="74"/>
  <c r="J33" i="74"/>
  <c r="I546" i="74"/>
  <c r="J541" i="74"/>
  <c r="J77" i="74"/>
  <c r="J189" i="74"/>
  <c r="J217" i="74"/>
  <c r="J432" i="74"/>
  <c r="I548" i="74" l="1"/>
  <c r="I549" i="74" s="1"/>
  <c r="I550" i="74" s="1"/>
  <c r="C61" i="44" l="1"/>
  <c r="C60" i="44"/>
  <c r="C59" i="44"/>
  <c r="C58" i="44"/>
  <c r="C38" i="44"/>
  <c r="C37" i="44"/>
  <c r="C36" i="44"/>
  <c r="C35" i="44"/>
  <c r="C15" i="44"/>
  <c r="C14" i="44"/>
  <c r="C13" i="44"/>
  <c r="C12" i="44"/>
  <c r="C15" i="25" l="1"/>
  <c r="C14" i="25"/>
  <c r="C13" i="25"/>
  <c r="C12" i="25"/>
  <c r="C6" i="25" l="1"/>
  <c r="C7" i="25"/>
  <c r="C8" i="25" l="1"/>
  <c r="G50" i="44" l="1"/>
  <c r="C51" i="44"/>
  <c r="B51" i="44"/>
  <c r="G27" i="44"/>
  <c r="C28" i="44"/>
  <c r="B28" i="44"/>
  <c r="G4" i="44"/>
  <c r="C5" i="44"/>
  <c r="B5" i="44"/>
  <c r="G8" i="44"/>
  <c r="G10" i="44" s="1"/>
  <c r="G21" i="44"/>
  <c r="G31" i="44"/>
  <c r="G33" i="44" s="1"/>
  <c r="G44" i="44"/>
  <c r="G2" i="25"/>
  <c r="C3" i="25"/>
  <c r="B3" i="25"/>
  <c r="G67" i="44" l="1"/>
  <c r="G54" i="44"/>
  <c r="G56" i="44" s="1"/>
  <c r="G8" i="25" l="1"/>
  <c r="G7" i="25"/>
  <c r="G6" i="25"/>
  <c r="G10" i="25" l="1"/>
  <c r="F13" i="25" l="1"/>
  <c r="G13" i="25" s="1"/>
  <c r="F15" i="25"/>
  <c r="G15" i="25" s="1"/>
  <c r="F15" i="44"/>
  <c r="G15" i="44" s="1"/>
  <c r="F14" i="44"/>
  <c r="G14" i="44" s="1"/>
  <c r="F58" i="44"/>
  <c r="G58" i="44" s="1"/>
  <c r="F38" i="44"/>
  <c r="G38" i="44" s="1"/>
  <c r="F13" i="44"/>
  <c r="G13" i="44" s="1"/>
  <c r="F61" i="44"/>
  <c r="G61" i="44" s="1"/>
  <c r="F59" i="44"/>
  <c r="G59" i="44" s="1"/>
  <c r="F36" i="44"/>
  <c r="G36" i="44" s="1"/>
  <c r="F12" i="44"/>
  <c r="G12" i="44" s="1"/>
  <c r="F12" i="25"/>
  <c r="G12" i="25" s="1"/>
  <c r="F35" i="44"/>
  <c r="G35" i="44" s="1"/>
  <c r="F14" i="25"/>
  <c r="G14" i="25" s="1"/>
  <c r="F37" i="44"/>
  <c r="G37" i="44" s="1"/>
  <c r="F60" i="44"/>
  <c r="G60" i="44" s="1"/>
  <c r="G17" i="44" l="1"/>
  <c r="G23" i="44" s="1"/>
  <c r="G40" i="44"/>
  <c r="G46" i="44" s="1"/>
  <c r="G17" i="25"/>
  <c r="G23" i="25" s="1"/>
  <c r="G63" i="44"/>
  <c r="G69" i="44" s="1"/>
</calcChain>
</file>

<file path=xl/sharedStrings.xml><?xml version="1.0" encoding="utf-8"?>
<sst xmlns="http://schemas.openxmlformats.org/spreadsheetml/2006/main" count="1536" uniqueCount="982">
  <si>
    <t>u</t>
  </si>
  <si>
    <t xml:space="preserve">ml </t>
  </si>
  <si>
    <t xml:space="preserve">VARIOS </t>
  </si>
  <si>
    <t>DESCRIPCIÓN</t>
  </si>
  <si>
    <t>UNIDAD</t>
  </si>
  <si>
    <t>CANTIDAD</t>
  </si>
  <si>
    <t>TRABAJOS PRELIMINARES</t>
  </si>
  <si>
    <t>gl</t>
  </si>
  <si>
    <t>mes</t>
  </si>
  <si>
    <t>MOVIMIENTO DE TIERRA</t>
  </si>
  <si>
    <t>2.1</t>
  </si>
  <si>
    <t>2.2</t>
  </si>
  <si>
    <t>3.1</t>
  </si>
  <si>
    <t>3.2</t>
  </si>
  <si>
    <t>3.3</t>
  </si>
  <si>
    <t>3.4</t>
  </si>
  <si>
    <t>3.5</t>
  </si>
  <si>
    <t>4.1</t>
  </si>
  <si>
    <t>5.1</t>
  </si>
  <si>
    <t>5.2</t>
  </si>
  <si>
    <t>5.3</t>
  </si>
  <si>
    <t>6.1</t>
  </si>
  <si>
    <t>6.2</t>
  </si>
  <si>
    <t>6.3</t>
  </si>
  <si>
    <t>6.4</t>
  </si>
  <si>
    <t>6.5</t>
  </si>
  <si>
    <t>u.</t>
  </si>
  <si>
    <t>AISLACIONES</t>
  </si>
  <si>
    <t>7.1</t>
  </si>
  <si>
    <t>7.2</t>
  </si>
  <si>
    <t>7.3</t>
  </si>
  <si>
    <t>7.4</t>
  </si>
  <si>
    <t>REVOQUES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</si>
  <si>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</si>
  <si>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</si>
  <si>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</si>
  <si>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</si>
  <si>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</si>
  <si>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</si>
  <si>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</si>
  <si>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</si>
  <si>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</si>
  <si>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</si>
  <si>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</si>
  <si>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</si>
  <si>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10.5</t>
  </si>
  <si>
    <t>10.6</t>
  </si>
  <si>
    <t>10.7</t>
  </si>
  <si>
    <t>10.8</t>
  </si>
  <si>
    <t>ml.</t>
  </si>
  <si>
    <t>10.9</t>
  </si>
  <si>
    <t>10.10</t>
  </si>
  <si>
    <t>10.11</t>
  </si>
  <si>
    <t>REVESTIMIENTOS</t>
  </si>
  <si>
    <t>11.1</t>
  </si>
  <si>
    <t>11.2</t>
  </si>
  <si>
    <t>11.3</t>
  </si>
  <si>
    <t>CIELORRASOS</t>
  </si>
  <si>
    <t>12.1</t>
  </si>
  <si>
    <t>12.2</t>
  </si>
  <si>
    <t>13.1</t>
  </si>
  <si>
    <t>14.1</t>
  </si>
  <si>
    <t>15.1</t>
  </si>
  <si>
    <t>15.2</t>
  </si>
  <si>
    <t>15.3</t>
  </si>
  <si>
    <t>15.4</t>
  </si>
  <si>
    <t>16.1</t>
  </si>
  <si>
    <t>17.1</t>
  </si>
  <si>
    <t>17.2</t>
  </si>
  <si>
    <t>18.2</t>
  </si>
  <si>
    <t>gl.</t>
  </si>
  <si>
    <t>19.1</t>
  </si>
  <si>
    <t>20.1</t>
  </si>
  <si>
    <t>20.2</t>
  </si>
  <si>
    <t>21.1</t>
  </si>
  <si>
    <t>21.2</t>
  </si>
  <si>
    <t>22.1</t>
  </si>
  <si>
    <t>23.1</t>
  </si>
  <si>
    <t>25.2</t>
  </si>
  <si>
    <t>25.3</t>
  </si>
  <si>
    <t>OBRAS EXTERIORES</t>
  </si>
  <si>
    <t>LIMPIEZA Y AYUDA DE GREMIO</t>
  </si>
  <si>
    <t>SUBTOTAL 1</t>
  </si>
  <si>
    <t>Rubro:</t>
  </si>
  <si>
    <t>Unidad</t>
  </si>
  <si>
    <t>Ítem:</t>
  </si>
  <si>
    <t>Cantidad</t>
  </si>
  <si>
    <t>Código</t>
  </si>
  <si>
    <t>Descripción</t>
  </si>
  <si>
    <t>Costo Unitario</t>
  </si>
  <si>
    <t>Costo Parcial</t>
  </si>
  <si>
    <t>A - MATERIALES</t>
  </si>
  <si>
    <t>Total MATERIALES [a]</t>
  </si>
  <si>
    <t>B - MANO DE OBRA</t>
  </si>
  <si>
    <t>Total MANO DE OBRA [b]</t>
  </si>
  <si>
    <t>Total EQUIPOS [c]</t>
  </si>
  <si>
    <t xml:space="preserve">Total COSTO [f] = [a] + [b] + [c] </t>
  </si>
  <si>
    <t xml:space="preserve">C - EQUIPOS Y VARIOS </t>
  </si>
  <si>
    <t xml:space="preserve">Rubro: </t>
  </si>
  <si>
    <t>UNIVERSIDAD  NACIONAL  DE  RÍO  NEGRO</t>
  </si>
  <si>
    <t>N°</t>
  </si>
  <si>
    <t>ÍTEM</t>
  </si>
  <si>
    <t xml:space="preserve">PRECIO RUBRO </t>
  </si>
  <si>
    <t>2.3</t>
  </si>
  <si>
    <t>CUBIERTAS Y ZINGUERÍAS</t>
  </si>
  <si>
    <t>5.5</t>
  </si>
  <si>
    <t>5.4</t>
  </si>
  <si>
    <t>CONTRAPISOS Y CARPETAS</t>
  </si>
  <si>
    <t>9.5</t>
  </si>
  <si>
    <t>SOLADOS , ZÓCALOS Y SOLIAS</t>
  </si>
  <si>
    <t>HERRERÍAS</t>
  </si>
  <si>
    <t xml:space="preserve">CARPINTERÍAS METÁLICAS </t>
  </si>
  <si>
    <t>16.2</t>
  </si>
  <si>
    <t>16.3</t>
  </si>
  <si>
    <t>Látex p/interior en muros</t>
  </si>
  <si>
    <t>27.1.1</t>
  </si>
  <si>
    <t>27.1.2</t>
  </si>
  <si>
    <t>27.1.3</t>
  </si>
  <si>
    <t>Matafuego ABC TriClase 5kg.</t>
  </si>
  <si>
    <t xml:space="preserve">Gastos Generales        </t>
  </si>
  <si>
    <t>SUBTOTAL 2</t>
  </si>
  <si>
    <t>Beneficio</t>
  </si>
  <si>
    <t>I.V.A + Ingresos Brutos</t>
  </si>
  <si>
    <t>TOTAL</t>
  </si>
  <si>
    <t>2.5</t>
  </si>
  <si>
    <t>25.1</t>
  </si>
  <si>
    <t>9.6</t>
  </si>
  <si>
    <t>9.7</t>
  </si>
  <si>
    <t>2.4</t>
  </si>
  <si>
    <t>2.6</t>
  </si>
  <si>
    <t>INGENIERIA DE DETALLE</t>
  </si>
  <si>
    <t xml:space="preserve">14  - ESCALERAS Y RAMPAS </t>
  </si>
  <si>
    <t>Matafuego CO2 TriClase 3,5kg.</t>
  </si>
  <si>
    <t xml:space="preserve">NO COTIZA </t>
  </si>
  <si>
    <t>16.4</t>
  </si>
  <si>
    <t>25.4</t>
  </si>
  <si>
    <t xml:space="preserve">VIDRIOS Y ESPEJOS </t>
  </si>
  <si>
    <r>
      <t>PINTURAS</t>
    </r>
    <r>
      <rPr>
        <b/>
        <sz val="8"/>
        <color indexed="10"/>
        <rFont val="Arial"/>
        <family val="2"/>
      </rPr>
      <t xml:space="preserve"> </t>
    </r>
  </si>
  <si>
    <t xml:space="preserve">INSTALACIÓN SANITARIA </t>
  </si>
  <si>
    <t xml:space="preserve">Espejo 6 mm h: 0,90 m Sanitarios - ( Ver Detalle)   </t>
  </si>
  <si>
    <t xml:space="preserve">EQUIPAMIENTO ESPECÍFICO </t>
  </si>
  <si>
    <t>DESAGÜES PLUVIALES</t>
  </si>
  <si>
    <t xml:space="preserve">INSTALACIÓN DE EXTINCIÓN DE INCENDIO </t>
  </si>
  <si>
    <t>DESGÜES CLOACALES Y SECUNDARIOS</t>
  </si>
  <si>
    <t>ARTEFACTOS SANITARIOS Y GRIFERÍAS</t>
  </si>
  <si>
    <t xml:space="preserve">linkeado con mano de obra </t>
  </si>
  <si>
    <t>Siliconas s/ hormigón visto en cornisas</t>
  </si>
  <si>
    <t>Siliconas s/ hormigón visto en cielorrasos</t>
  </si>
  <si>
    <t xml:space="preserve">linkear con mano de obra </t>
  </si>
  <si>
    <t xml:space="preserve">30- INSTALACIÓN TERMOMECÁNICA </t>
  </si>
  <si>
    <t xml:space="preserve">Caño camisa </t>
  </si>
  <si>
    <t xml:space="preserve">Ayuda de gremios </t>
  </si>
  <si>
    <t>m2.</t>
  </si>
  <si>
    <t>kg.</t>
  </si>
  <si>
    <t>hs.</t>
  </si>
  <si>
    <t>m3.</t>
  </si>
  <si>
    <t>Costo Total  [f] = [a] + [b] + [c]</t>
  </si>
  <si>
    <t>Costo total  [f] = [a] + [b] + [c]</t>
  </si>
  <si>
    <t xml:space="preserve">Desague de condensado (caño camisa) </t>
  </si>
  <si>
    <r>
      <t xml:space="preserve">Unidades evaporadores de pared cant 3 de 4,5 kw y 1 condensador  </t>
    </r>
    <r>
      <rPr>
        <b/>
        <sz val="10"/>
        <rFont val="Tahoma"/>
        <family val="2"/>
      </rPr>
      <t>(no cotiza)</t>
    </r>
  </si>
  <si>
    <t xml:space="preserve">linkeado con materiales </t>
  </si>
  <si>
    <t xml:space="preserve">linkeado con cyp </t>
  </si>
  <si>
    <t>4.2</t>
  </si>
  <si>
    <t xml:space="preserve">Zinguerías de cubierta metálica </t>
  </si>
  <si>
    <t xml:space="preserve">Látex p/cielorraso </t>
  </si>
  <si>
    <t>14.2</t>
  </si>
  <si>
    <t>14.3</t>
  </si>
  <si>
    <t>14.4</t>
  </si>
  <si>
    <t xml:space="preserve">HERRAJES </t>
  </si>
  <si>
    <t>1.1</t>
  </si>
  <si>
    <t>1.2</t>
  </si>
  <si>
    <t>1.3</t>
  </si>
  <si>
    <t>1.4</t>
  </si>
  <si>
    <t>1.5</t>
  </si>
  <si>
    <t>1.6</t>
  </si>
  <si>
    <t>18.1</t>
  </si>
  <si>
    <t xml:space="preserve">Ascensor Hidráulico </t>
  </si>
  <si>
    <t>Pasador libre ocupado</t>
  </si>
  <si>
    <t>Limpieza periódica</t>
  </si>
  <si>
    <t>5.6</t>
  </si>
  <si>
    <t>5.7</t>
  </si>
  <si>
    <t>12.3</t>
  </si>
  <si>
    <t>12.4</t>
  </si>
  <si>
    <t>10.12</t>
  </si>
  <si>
    <t xml:space="preserve">MARMOLES Y GRÁNITOS </t>
  </si>
  <si>
    <t>20.3</t>
  </si>
  <si>
    <t>20.4</t>
  </si>
  <si>
    <t>20.5</t>
  </si>
  <si>
    <t>20.6</t>
  </si>
  <si>
    <t>20.7</t>
  </si>
  <si>
    <t>3.6</t>
  </si>
  <si>
    <t xml:space="preserve">Cantoneras de aluminio </t>
  </si>
  <si>
    <t>11.4</t>
  </si>
  <si>
    <t>Cazoletas</t>
  </si>
  <si>
    <t>Especies arbóreas</t>
  </si>
  <si>
    <t>3.7</t>
  </si>
  <si>
    <t>Cañería de  PP  Dº  100 mm. Con Accesorios</t>
  </si>
  <si>
    <t>Tapa de Inspección 20x20 con Marco y Tapa</t>
  </si>
  <si>
    <t>Llave de paso D° 19 mm.</t>
  </si>
  <si>
    <t>Canillas de Servicio</t>
  </si>
  <si>
    <t xml:space="preserve">Caño hierro negro Dº 75 mm, con extremos biselados para soldar (se admite unión Victaulic), incluso accesorios, protecciones, grapas de sujeción, pinturas de protección, etc  </t>
  </si>
  <si>
    <t xml:space="preserve">Caño hierro negro Dº 64 mm, con extremos biselados para soldar (se admite unión Victaulic), incluso accesorios, protecciones, grapas de sujeción, pinturas de protección, etc  </t>
  </si>
  <si>
    <t>Boca de Impulsion  Dº64mm. Con Accesorios</t>
  </si>
  <si>
    <t>m³.</t>
  </si>
  <si>
    <t>m².</t>
  </si>
  <si>
    <t>Imprimación sobre losa</t>
  </si>
  <si>
    <t>23.2</t>
  </si>
  <si>
    <t xml:space="preserve">Remoción de tierra  h:20 cm </t>
  </si>
  <si>
    <t xml:space="preserve">Relleno de suelo seleccionado cada 20 cm </t>
  </si>
  <si>
    <t>9.8</t>
  </si>
  <si>
    <t>3.8</t>
  </si>
  <si>
    <t>3.9</t>
  </si>
  <si>
    <t>3.10</t>
  </si>
  <si>
    <t>3.11</t>
  </si>
  <si>
    <t>3.12</t>
  </si>
  <si>
    <t>3.13</t>
  </si>
  <si>
    <t>3.14</t>
  </si>
  <si>
    <t>Cañería de  PP  Dº 64 mm. Con Accesorios</t>
  </si>
  <si>
    <t xml:space="preserve">Cañería de  PP  Dº  38 mm. Con Accesorios  </t>
  </si>
  <si>
    <t>Pileta de Piso Abierta 20x20 D° 100mm.</t>
  </si>
  <si>
    <t>Boca de Desagüe Tapada 20x20</t>
  </si>
  <si>
    <t xml:space="preserve">Interceptor Decantador </t>
  </si>
  <si>
    <t>PROVISION DE AGUA FRIA Y AGUA CALIENTE</t>
  </si>
  <si>
    <t>Cañería de PVC Dº 200 mm. Con Accesorios</t>
  </si>
  <si>
    <t>Cañería de PP Dº 150 mm. Con Accesorios</t>
  </si>
  <si>
    <t>Cañería de PP Dº 100 mm. Con Accesorios</t>
  </si>
  <si>
    <t>27.2</t>
  </si>
  <si>
    <t>27.2.1</t>
  </si>
  <si>
    <t>27.2.2</t>
  </si>
  <si>
    <t>27.3</t>
  </si>
  <si>
    <t>27.3.2</t>
  </si>
  <si>
    <t>27.4</t>
  </si>
  <si>
    <t>27.4.1</t>
  </si>
  <si>
    <t>27.4.2</t>
  </si>
  <si>
    <t>27.4.3</t>
  </si>
  <si>
    <t>27.5</t>
  </si>
  <si>
    <t>Lote de Rejas y Persianas</t>
  </si>
  <si>
    <t>27.5.1</t>
  </si>
  <si>
    <t>27.6</t>
  </si>
  <si>
    <t>27.7</t>
  </si>
  <si>
    <t>27.8</t>
  </si>
  <si>
    <t>27.6.1</t>
  </si>
  <si>
    <t>27.7.1</t>
  </si>
  <si>
    <t>27.7.2</t>
  </si>
  <si>
    <t>27.8.1</t>
  </si>
  <si>
    <t>27.8.2</t>
  </si>
  <si>
    <t>27.8.3</t>
  </si>
  <si>
    <t xml:space="preserve">TOTAL </t>
  </si>
  <si>
    <t>23.3</t>
  </si>
  <si>
    <t>15.5</t>
  </si>
  <si>
    <t>15.6</t>
  </si>
  <si>
    <t>15.7</t>
  </si>
  <si>
    <t>15.8</t>
  </si>
  <si>
    <t>15.9</t>
  </si>
  <si>
    <t>15.10</t>
  </si>
  <si>
    <t>23.4</t>
  </si>
  <si>
    <t xml:space="preserve">Cerradura doble paleta y boca llave </t>
  </si>
  <si>
    <t>4.3</t>
  </si>
  <si>
    <t>10.13</t>
  </si>
  <si>
    <t xml:space="preserve">Cerradura placard </t>
  </si>
  <si>
    <t xml:space="preserve">Manija cubeta redonda de embutir </t>
  </si>
  <si>
    <t>12.5</t>
  </si>
  <si>
    <t xml:space="preserve">Hormigón visto </t>
  </si>
  <si>
    <t xml:space="preserve">Placa de roca de yeso (1,20X2,60X0,0125) en locales húmedos </t>
  </si>
  <si>
    <t xml:space="preserve">Placa de roca de yeso e= 12,5 mm (resistente al fuego)  </t>
  </si>
  <si>
    <t>8.5</t>
  </si>
  <si>
    <t>Revoque grueso cementício c/ aditivo (bajo revestimiento plástico exterior)</t>
  </si>
  <si>
    <t>11.5</t>
  </si>
  <si>
    <t xml:space="preserve">Solia cemento alisado exterior (según pliego) </t>
  </si>
  <si>
    <t>24.1</t>
  </si>
  <si>
    <t>26.1</t>
  </si>
  <si>
    <t>26.2</t>
  </si>
  <si>
    <t>26.3</t>
  </si>
  <si>
    <t>26.4</t>
  </si>
  <si>
    <t>26.5</t>
  </si>
  <si>
    <t>Barral antipánico colocadas en carpintería aluminio y madera</t>
  </si>
  <si>
    <t xml:space="preserve">Doble balancín tipo sanatorio reforzado c/rosetas y bocallaves </t>
  </si>
  <si>
    <t>Barral diagonal en chapa prepintada (Color blanco en ambas caras, largo= 60 cm, diámetro 45 mm)</t>
  </si>
  <si>
    <t xml:space="preserve">Simple balancín tipo sanatorio reforzado c/rosetas y bocallaves  </t>
  </si>
  <si>
    <t xml:space="preserve">Pasador superior/inferior </t>
  </si>
  <si>
    <t xml:space="preserve">Simple balancín modelo DT 301 Alse o equivalente c/ cerradura incluída </t>
  </si>
  <si>
    <t>Brazo de cierre automático tijera hidráulico D/I</t>
  </si>
  <si>
    <t xml:space="preserve">Cerco perimetral de Obra + Protecciones + Portón </t>
  </si>
  <si>
    <t>Obrador depósito + oficina + baño químico</t>
  </si>
  <si>
    <t>Cartel de Obra</t>
  </si>
  <si>
    <t>Replanteo edificio</t>
  </si>
  <si>
    <t>Manto geotextil sobre terreno excavado</t>
  </si>
  <si>
    <t>Relleno con ripio calcáreo</t>
  </si>
  <si>
    <t>Excavación y nivelación perimetral para veredas y otros</t>
  </si>
  <si>
    <t>Relleno con ripio calcáreo  perimetral para veredas y otros</t>
  </si>
  <si>
    <t>Poliestireno expandido, esp. 40 mm</t>
  </si>
  <si>
    <t>Membrana s/losa en azotea, incluye foil</t>
  </si>
  <si>
    <t>Babeta zinc</t>
  </si>
  <si>
    <t>Canaleta de chapa de zinc</t>
  </si>
  <si>
    <t xml:space="preserve">Hidrófuga horizontal (foil según pliego) </t>
  </si>
  <si>
    <t>Horizontal tipo cajón</t>
  </si>
  <si>
    <t>Barrera de vapor en muros dobles</t>
  </si>
  <si>
    <t xml:space="preserve">Poliestireno expandido dentro de muro doble; esp. 5 cm, den 15 kg/m2 </t>
  </si>
  <si>
    <t xml:space="preserve">Contrapiso de hormigón pobre p/ exterior  sobre terreno natural, esp. 0,15 cm </t>
  </si>
  <si>
    <t xml:space="preserve">Carpeta de cemento sobre contrapiso, esp. 2,5 cm </t>
  </si>
  <si>
    <t xml:space="preserve">Mosaico granítico (30 x 30 cm) - Color gris plomo, tipo Blangino o equivalente </t>
  </si>
  <si>
    <t xml:space="preserve">Piso de cemento peatonal de hormigón peinado c/borde alisado (exterior) </t>
  </si>
  <si>
    <t>Zócalo de cemento exterior, h: 0,20 cm</t>
  </si>
  <si>
    <t>Zócalo de cemento, h: 0,10 cm</t>
  </si>
  <si>
    <t>Zócalo sanitario granítico, h: 10 cm</t>
  </si>
  <si>
    <t>Zócalo mosaico granítico color gris plomo, (h: 10 x 30 cm)</t>
  </si>
  <si>
    <t>Solia granítica ancho dintel - Color gris plomo de 2.5 cm</t>
  </si>
  <si>
    <t>Revestimiento plástico para exteriores, según PETP</t>
  </si>
  <si>
    <t xml:space="preserve">Perfil de terminación de aluminio tipo moldumet o simiilar 1,2 cm </t>
  </si>
  <si>
    <t xml:space="preserve">Espejo basculante de colgar de cristal Float de 4 mm con marco (dimensiones: 60 x 80 cm) </t>
  </si>
  <si>
    <t>Látex p/exterior en muros</t>
  </si>
  <si>
    <t>Convertidor de óxido</t>
  </si>
  <si>
    <t xml:space="preserve">Destape de terreno en espacios exteriores (hasta 5 cm de profundidad) </t>
  </si>
  <si>
    <t xml:space="preserve">Aporte de suelo inerte y compactación mecánica de senderos </t>
  </si>
  <si>
    <t xml:space="preserve">SEDE ALTO VALLE Y VALLE MEDIO - CIUDAD DE GRAL ROCA </t>
  </si>
  <si>
    <t>2.7</t>
  </si>
  <si>
    <t>12.6</t>
  </si>
  <si>
    <t xml:space="preserve">Placa de roca de yeso e= 12,5 mm , con ailsación Acústica Microperforada </t>
  </si>
  <si>
    <t xml:space="preserve">Placa de roca de yeso e= 12,5 mm, desmontable (60X60 cm)  </t>
  </si>
  <si>
    <t>Placa de roca de yeso  suspendida  e= 12,5 mm - Según PETP -</t>
  </si>
  <si>
    <t>12.7</t>
  </si>
  <si>
    <t>Placa de roca de yeso aplicada   e= 12,5 mm - Según PETP -</t>
  </si>
  <si>
    <t>21.3</t>
  </si>
  <si>
    <t xml:space="preserve">Piso Pedregullo , exterior </t>
  </si>
  <si>
    <t>m</t>
  </si>
  <si>
    <t>Pileta de Piso Abierta  D° 63 mm.</t>
  </si>
  <si>
    <t>m.</t>
  </si>
  <si>
    <t>Tanque de Agua Acero inox</t>
  </si>
  <si>
    <t>Cañería de Aº Inox. - Colector  con Accesorios</t>
  </si>
  <si>
    <t xml:space="preserve">Colector de sanitarios </t>
  </si>
  <si>
    <t xml:space="preserve">Cañería de Polipropileno Dº 75 mm Electrofusionado </t>
  </si>
  <si>
    <t xml:space="preserve">Cañería de Polipropileno Dº 63 mm Electrofusionado </t>
  </si>
  <si>
    <t>Cañería de Polipropileno Dº 50 mm Electrofusionado</t>
  </si>
  <si>
    <t>Cañería de Polipropileno Dº 538mm Electrofusionado</t>
  </si>
  <si>
    <t xml:space="preserve">Cañería de Polipropileno Dº 32 mm Electrofusionado </t>
  </si>
  <si>
    <t>Cañería de Polipropileno Dº 25 mm Electrofusionado</t>
  </si>
  <si>
    <t xml:space="preserve">Cañería de Polipropileno Dº 19 mm Electrofusionado </t>
  </si>
  <si>
    <t xml:space="preserve">Bomba elevadora </t>
  </si>
  <si>
    <t>Gabinete y frente de chapa de acero, incluso puerta vidriada reglamentaria a Definir por el Estudio. sº Pliego. / Manguera de Nylon Dº 45 mm x 30 m de longitud, incluso lanza de bronce, con boquilla expulsora chorro pleno/niebla, llave de ajuste,etc.  /  Valvula Teatro Dº 45 mm</t>
  </si>
  <si>
    <t>Matafuego ABC HCFC 123   5KG</t>
  </si>
  <si>
    <t>Tablero General Edersa etapa 2</t>
  </si>
  <si>
    <t>TS1 etapa 2</t>
  </si>
  <si>
    <t>TS 1-1</t>
  </si>
  <si>
    <t>TS2 etapa 2</t>
  </si>
  <si>
    <t>TS 2-1, 2-2, 2-3, 2-4</t>
  </si>
  <si>
    <t>TS AAo1 etapa 2</t>
  </si>
  <si>
    <t>TS AAo2 etapa 2</t>
  </si>
  <si>
    <t>Tablero de tomas</t>
  </si>
  <si>
    <t>Tablero General GE etapa 2</t>
  </si>
  <si>
    <t>TSe1 etapa 2</t>
  </si>
  <si>
    <t>TSe2 etapa 2</t>
  </si>
  <si>
    <t>TSe3 etapa 2</t>
  </si>
  <si>
    <t>TSe4 etapa 2</t>
  </si>
  <si>
    <t>Tse Asc. 1 etapa2</t>
  </si>
  <si>
    <t>TS Bomba etapa 2</t>
  </si>
  <si>
    <t xml:space="preserve">gl. </t>
  </si>
  <si>
    <t xml:space="preserve">CANALIZACIONES </t>
  </si>
  <si>
    <t>Bandejas FM, iluminacion y tomas</t>
  </si>
  <si>
    <t>Cablecanal PVC 100x50mm</t>
  </si>
  <si>
    <t>Alimentadores tableros</t>
  </si>
  <si>
    <t>Cableado bocas tomas 220V</t>
  </si>
  <si>
    <t xml:space="preserve">CABLEADO </t>
  </si>
  <si>
    <t>TOMAS y TECLAS</t>
  </si>
  <si>
    <t>SISTEMA DE PUESTA A TIERRA</t>
  </si>
  <si>
    <t>INSTALACION CORRIENTES DEBILES</t>
  </si>
  <si>
    <t>Canalizaciones bocas voz y datos, y proyector</t>
  </si>
  <si>
    <t>SISTEMA de VOZ y DATOS</t>
  </si>
  <si>
    <t>Cableado entre racks</t>
  </si>
  <si>
    <t>Conexión a sistema existente etapa 1</t>
  </si>
  <si>
    <t>SISTEMA de DETECCION  DE INCENDIO</t>
  </si>
  <si>
    <t>Cableado  bocas detectores incendio</t>
  </si>
  <si>
    <t>SISTEMA de ALARMA INTRUSION</t>
  </si>
  <si>
    <t>Cableado  bocas detectores</t>
  </si>
  <si>
    <t>ARTEFACTOS ILUMINACION</t>
  </si>
  <si>
    <t>Aporte de tierra negra para 11 árboles</t>
  </si>
  <si>
    <t xml:space="preserve">Canteros de acceso </t>
  </si>
  <si>
    <t xml:space="preserve">Parquizacion (provisión y colocación de cesped en canteros ) </t>
  </si>
  <si>
    <t xml:space="preserve">R2-(1.90) </t>
  </si>
  <si>
    <t xml:space="preserve">R3-(1.10) </t>
  </si>
  <si>
    <t xml:space="preserve">V2-(3.30) </t>
  </si>
  <si>
    <t>V5-(2.50)</t>
  </si>
  <si>
    <t xml:space="preserve">V6b-(1.80) </t>
  </si>
  <si>
    <t>V10-(1.20)</t>
  </si>
  <si>
    <t xml:space="preserve">V12-(1.90) </t>
  </si>
  <si>
    <t>P8-(5.90)</t>
  </si>
  <si>
    <t>P10-(0.90)</t>
  </si>
  <si>
    <t>P1-(2.05)</t>
  </si>
  <si>
    <t>V1-(0.85)</t>
  </si>
  <si>
    <t>R1-(0.85)</t>
  </si>
  <si>
    <t>V9-(2.50)</t>
  </si>
  <si>
    <t xml:space="preserve">V13-(2.50) </t>
  </si>
  <si>
    <t xml:space="preserve">V4-(1.80) </t>
  </si>
  <si>
    <t xml:space="preserve">MAMPOSTERÍAS Y TABIQUES </t>
  </si>
  <si>
    <t>Bomba recirculadora ACS</t>
  </si>
  <si>
    <t xml:space="preserve">Piso de pintura epoxi </t>
  </si>
  <si>
    <t>22.2</t>
  </si>
  <si>
    <t xml:space="preserve">CARPINTERIAS ESPECIALES </t>
  </si>
  <si>
    <t xml:space="preserve">CARPINTERÍAS HIERRO  </t>
  </si>
  <si>
    <t xml:space="preserve">CARPINTERÍAS DE MADERA </t>
  </si>
  <si>
    <t>CARPINTERÍAS DE ALUMINIO</t>
  </si>
  <si>
    <t xml:space="preserve">ESTRUCTURAS  METÁLICAS </t>
  </si>
  <si>
    <t xml:space="preserve">ESTRUCTURAS  DE HORMIGÓN ARMADO  </t>
  </si>
  <si>
    <t>Mesada granito Gris Mara c/zócalo y frentín sanitarios</t>
  </si>
  <si>
    <t>Mesada granito Gris Mara c/zócalo y frentín 3 cm buña antiderrame (labs)</t>
  </si>
  <si>
    <t>22.3</t>
  </si>
  <si>
    <t>22.4</t>
  </si>
  <si>
    <t>22.5</t>
  </si>
  <si>
    <t>Tabique separador en mingitorios 0,60 x 1,00 Gris Mara</t>
  </si>
  <si>
    <t>ESCALERAS Y RAMPAS</t>
  </si>
  <si>
    <t>27.2.3</t>
  </si>
  <si>
    <t>27.2.4</t>
  </si>
  <si>
    <t>27.3.3</t>
  </si>
  <si>
    <t>27.9</t>
  </si>
  <si>
    <t>27.9.1</t>
  </si>
  <si>
    <t>27.10</t>
  </si>
  <si>
    <t>27.10.1</t>
  </si>
  <si>
    <t>27.11</t>
  </si>
  <si>
    <t>27.11.1</t>
  </si>
  <si>
    <t>27.11.2</t>
  </si>
  <si>
    <t>27.11.3</t>
  </si>
  <si>
    <t>27.12</t>
  </si>
  <si>
    <t>27.12.1</t>
  </si>
  <si>
    <t>28.1.1</t>
  </si>
  <si>
    <t>28.1.2</t>
  </si>
  <si>
    <t>28.1.3</t>
  </si>
  <si>
    <t>28.1.4</t>
  </si>
  <si>
    <t>28.1.5</t>
  </si>
  <si>
    <t>28.1.6</t>
  </si>
  <si>
    <t>28.1.7</t>
  </si>
  <si>
    <t>28.1.8</t>
  </si>
  <si>
    <t>28.1.9</t>
  </si>
  <si>
    <t>28.2</t>
  </si>
  <si>
    <t>17.3</t>
  </si>
  <si>
    <t>17.4</t>
  </si>
  <si>
    <t>17.5</t>
  </si>
  <si>
    <t>17.6</t>
  </si>
  <si>
    <t>17.7</t>
  </si>
  <si>
    <t>20.8</t>
  </si>
  <si>
    <t>20.9</t>
  </si>
  <si>
    <t>20.10</t>
  </si>
  <si>
    <t>20.11</t>
  </si>
  <si>
    <t>22.6</t>
  </si>
  <si>
    <t xml:space="preserve">EQUIPAMIENTO ESPECIAL </t>
  </si>
  <si>
    <t xml:space="preserve">INSTALACIÓN ELÉCTRICA </t>
  </si>
  <si>
    <t xml:space="preserve">INSTALACIÓN TERMOMECÁNICA </t>
  </si>
  <si>
    <t>28.2.1</t>
  </si>
  <si>
    <t>28.2.2</t>
  </si>
  <si>
    <t>28.2.3</t>
  </si>
  <si>
    <t>28.2.4</t>
  </si>
  <si>
    <t>28.2.5</t>
  </si>
  <si>
    <t>28.2.6</t>
  </si>
  <si>
    <t>28.2.7</t>
  </si>
  <si>
    <t>28.2.8</t>
  </si>
  <si>
    <t>28.2.9</t>
  </si>
  <si>
    <t>28.2.10</t>
  </si>
  <si>
    <t>28.2.11</t>
  </si>
  <si>
    <t>28.2.12</t>
  </si>
  <si>
    <t>28.2.13</t>
  </si>
  <si>
    <t>28.2.14</t>
  </si>
  <si>
    <t>28.2.15</t>
  </si>
  <si>
    <t>28.2.16</t>
  </si>
  <si>
    <t>28.2.17</t>
  </si>
  <si>
    <t>28.2.18</t>
  </si>
  <si>
    <t>28.2.19</t>
  </si>
  <si>
    <t>28.2.20</t>
  </si>
  <si>
    <t>28.2.21</t>
  </si>
  <si>
    <t>28.2.22</t>
  </si>
  <si>
    <t>28.2.23</t>
  </si>
  <si>
    <t>28.3</t>
  </si>
  <si>
    <t>28.3.1</t>
  </si>
  <si>
    <t>28.3.2</t>
  </si>
  <si>
    <t>28.3.3</t>
  </si>
  <si>
    <t>28.3.4</t>
  </si>
  <si>
    <t>28.3.5</t>
  </si>
  <si>
    <t>28.3.6</t>
  </si>
  <si>
    <t>28.3.7</t>
  </si>
  <si>
    <t>28.4</t>
  </si>
  <si>
    <t>28.4.1</t>
  </si>
  <si>
    <t xml:space="preserve">Revoque grueso c/hidrófugo (bajo revestimiento interior) </t>
  </si>
  <si>
    <t>Revoque grueso y  fino a la cal reforzado (interior)</t>
  </si>
  <si>
    <t xml:space="preserve">Revoque fino exterior </t>
  </si>
  <si>
    <t xml:space="preserve">Revoque grueso con hidrófugo + cámara de aire ( exterior)  </t>
  </si>
  <si>
    <t xml:space="preserve">Revestimiento de madera </t>
  </si>
  <si>
    <t>30.1</t>
  </si>
  <si>
    <t>30.2</t>
  </si>
  <si>
    <t xml:space="preserve">Contrapiso liviano con pendiente s/ losa, esp. 0,06 mts (azotea)  </t>
  </si>
  <si>
    <t xml:space="preserve">Carpeta en azotea  (azotea y exteriores ) </t>
  </si>
  <si>
    <t xml:space="preserve">Contrapiso  armado en pb, esp. 8 cm - H8 </t>
  </si>
  <si>
    <t xml:space="preserve">Piso podotáctil (40 x 40 cm) - Color amarillo </t>
  </si>
  <si>
    <t>Piso de cemento alisado (según pliego)</t>
  </si>
  <si>
    <t>15.11</t>
  </si>
  <si>
    <t>15.12</t>
  </si>
  <si>
    <t>15.13</t>
  </si>
  <si>
    <t>15.14</t>
  </si>
  <si>
    <t>15.15</t>
  </si>
  <si>
    <t>15.16</t>
  </si>
  <si>
    <t>22.7</t>
  </si>
  <si>
    <t>Bandeja Ch Gda Perforada 450mmx3m</t>
  </si>
  <si>
    <t>Bandeja Ch Gda Perforada 200mmx3m</t>
  </si>
  <si>
    <t>Bandeja Ch Gda Perforada 100mmx3m con tapa</t>
  </si>
  <si>
    <t>Soportes, accesorios ....</t>
  </si>
  <si>
    <t xml:space="preserve">CAÑEROS </t>
  </si>
  <si>
    <t>Caño PVC 110</t>
  </si>
  <si>
    <t>CANALIZACIONES BOCAS ILUMINACION</t>
  </si>
  <si>
    <t>Caja octogonal PVC Tubelectric</t>
  </si>
  <si>
    <t>Cajas PVC Rectangular Tuboelectric</t>
  </si>
  <si>
    <t>Caja PVC 110x110</t>
  </si>
  <si>
    <t>Conector D20</t>
  </si>
  <si>
    <t>Caño PVC D20x3m</t>
  </si>
  <si>
    <t>Soportes, accesorios</t>
  </si>
  <si>
    <t xml:space="preserve">Soportes, accesorios </t>
  </si>
  <si>
    <t xml:space="preserve">CANALIZACIONES ILUMINACION ANTIEXPLOSIVA </t>
  </si>
  <si>
    <t>CANALIZACIONES BOCAS DE TOMAS 220V</t>
  </si>
  <si>
    <t>Caja PVC 110x110x110</t>
  </si>
  <si>
    <t xml:space="preserve">CANALIZACIONES BOCAS TOMAS FM </t>
  </si>
  <si>
    <t>Conector D25</t>
  </si>
  <si>
    <t>Caño PVC D25x3m</t>
  </si>
  <si>
    <t>27.7.3</t>
  </si>
  <si>
    <t>27.7.4</t>
  </si>
  <si>
    <t>27.7.5</t>
  </si>
  <si>
    <t>CANALIZACIONES ALIMENTADORES TABLEROS</t>
  </si>
  <si>
    <t>Conector D40</t>
  </si>
  <si>
    <t>Caño PVC D40x3m</t>
  </si>
  <si>
    <t xml:space="preserve">CABLECANAL </t>
  </si>
  <si>
    <t>CS 1x95mm2</t>
  </si>
  <si>
    <t>CS 1x50</t>
  </si>
  <si>
    <t>CS 1x16</t>
  </si>
  <si>
    <t>CS 4x16</t>
  </si>
  <si>
    <t>CS 4x10</t>
  </si>
  <si>
    <t>CS 4x6</t>
  </si>
  <si>
    <t>Cableado bocas iluminación</t>
  </si>
  <si>
    <t>Cable PVC 1x1,5mm2</t>
  </si>
  <si>
    <t>CS 2x2,5mm2</t>
  </si>
  <si>
    <t>Cable TPR 3x1,5mm2</t>
  </si>
  <si>
    <t>Ficha Macho+Ficha Hembra 220V-10A+T</t>
  </si>
  <si>
    <t>Cable PVC 1x2,5mm2</t>
  </si>
  <si>
    <t>CS 2x4mm2</t>
  </si>
  <si>
    <t>Cableado bocas FM (Evaporadores y extractores)</t>
  </si>
  <si>
    <t>CS 4x2,5 mm2</t>
  </si>
  <si>
    <t>27.13</t>
  </si>
  <si>
    <t>Cable PVC 1x35mm2 V-A</t>
  </si>
  <si>
    <t>Cable PVC 1x16mm2 V-A</t>
  </si>
  <si>
    <t>Terminales</t>
  </si>
  <si>
    <t>Cable Cu Desnudo 1x35mm2</t>
  </si>
  <si>
    <t>Terminal C CCD 435</t>
  </si>
  <si>
    <t>Jabalina 1/2"x2000mm</t>
  </si>
  <si>
    <t>28.4.2</t>
  </si>
  <si>
    <t>28.4.3</t>
  </si>
  <si>
    <t>28.4.4</t>
  </si>
  <si>
    <t>28.4.5</t>
  </si>
  <si>
    <t>28.4.6</t>
  </si>
  <si>
    <t>28.4.7</t>
  </si>
  <si>
    <t>28.4.8</t>
  </si>
  <si>
    <t>28.4.9</t>
  </si>
  <si>
    <t>28.4.10</t>
  </si>
  <si>
    <t>28.4.11</t>
  </si>
  <si>
    <t>Faceplate 2 puertos y dos RJ45 Cat5e, en caja rectangular.</t>
  </si>
  <si>
    <t>Faceplate 2 puertos y dos RJ45 Cat5e, en aloje cablecanal.</t>
  </si>
  <si>
    <t xml:space="preserve">Cable cat 5e (rollo 305m) </t>
  </si>
  <si>
    <t>Raks 40 u</t>
  </si>
  <si>
    <t>Minirack 6u</t>
  </si>
  <si>
    <t>Patcheras, organizadores,etcc</t>
  </si>
  <si>
    <t>Detectores incendio, sirenas, golpe de puño</t>
  </si>
  <si>
    <t>Detectores infrarojos, sirenas, teclado</t>
  </si>
  <si>
    <t>Detector de movimiento infrarojo, temporizado. Embutido en techo, tipo Sica</t>
  </si>
  <si>
    <t>Sirena aviso baño</t>
  </si>
  <si>
    <t>1b - Demolición y retiro Losas de H° A°</t>
  </si>
  <si>
    <t>Platea Edificios menores (E2-001-8)</t>
  </si>
  <si>
    <t>Bases aisladas Hall Frio</t>
  </si>
  <si>
    <t>Perfil UPN 100, UPN 160, IPN 160 Hall Frio</t>
  </si>
  <si>
    <t>Hinca Pilotes</t>
  </si>
  <si>
    <t>Correas Perfil C 140x60x2, C 120x50x2.5, C 100x50x2</t>
  </si>
  <si>
    <t>V11-(2.50)</t>
  </si>
  <si>
    <t>15.17</t>
  </si>
  <si>
    <t>V14-(2.00)</t>
  </si>
  <si>
    <t>SISTEMAS ROOF-TOP</t>
  </si>
  <si>
    <t>Equipo RT-01</t>
  </si>
  <si>
    <t>c/u</t>
  </si>
  <si>
    <t>Conductos de Distribución AA , en chapa galvanizada, con accesorios, Soportes y Aislación</t>
  </si>
  <si>
    <t>Lote de Rejas y Difusores</t>
  </si>
  <si>
    <t>Lote de persianas Móviles</t>
  </si>
  <si>
    <t>Cañería de Condensado Completa</t>
  </si>
  <si>
    <t>Equipo RT-02</t>
  </si>
  <si>
    <t>Equipo RT-03</t>
  </si>
  <si>
    <t>Equipo RT-04</t>
  </si>
  <si>
    <t>SISTEMAS VRF</t>
  </si>
  <si>
    <t>Cañería de Interconexión de Cobre, completa incluso accesorios, Aislación, Bandeja,etc.</t>
  </si>
  <si>
    <t>SISTEMAS DE PRECISION RACKS</t>
  </si>
  <si>
    <t>Sensor Temperatura-HR y Alarma acústica óptica</t>
  </si>
  <si>
    <t>SISTEMAS DE AIRE EXTERIOR VRF</t>
  </si>
  <si>
    <t>Inyector Axial VAI-01 c/Filtro</t>
  </si>
  <si>
    <t>Inyector Axial VAI-02 c/Filtro</t>
  </si>
  <si>
    <t>Conductos de Distribucion completos</t>
  </si>
  <si>
    <t>Persianas Fijas</t>
  </si>
  <si>
    <t>VENTILACIONES</t>
  </si>
  <si>
    <t>Extractor VCE-01</t>
  </si>
  <si>
    <t>Extractor VAE-01</t>
  </si>
  <si>
    <t>Extractor VAE-02</t>
  </si>
  <si>
    <t>Extractor VAE-03</t>
  </si>
  <si>
    <t>Conductos de Extracción y Soportes</t>
  </si>
  <si>
    <t>EXTRACCION CAMPANA</t>
  </si>
  <si>
    <t>Extractor VCE-02</t>
  </si>
  <si>
    <t>Conductos de Extracción, Soportes y persianas</t>
  </si>
  <si>
    <t>PISO RADIANTE</t>
  </si>
  <si>
    <t>Heat Pump Boiler HPB-01</t>
  </si>
  <si>
    <t>Bombas de Circulación BPR-01/02</t>
  </si>
  <si>
    <t>Cañería de Interconexión completa</t>
  </si>
  <si>
    <t>Piso radiante incluso colectores</t>
  </si>
  <si>
    <t>SISTEMA DE CONTROL CENTRALIZADO</t>
  </si>
  <si>
    <t>Termostatos Programables Roof-Top</t>
  </si>
  <si>
    <t>27.11.4</t>
  </si>
  <si>
    <t>27.12.2</t>
  </si>
  <si>
    <t>27.12.3</t>
  </si>
  <si>
    <t>27.13.1</t>
  </si>
  <si>
    <t>27.13.2</t>
  </si>
  <si>
    <t>27.14</t>
  </si>
  <si>
    <t>27.14.1</t>
  </si>
  <si>
    <t>27.14.2</t>
  </si>
  <si>
    <t>27.15</t>
  </si>
  <si>
    <t>27.15.1</t>
  </si>
  <si>
    <t>27.15.2</t>
  </si>
  <si>
    <t>27.15.3</t>
  </si>
  <si>
    <t>27.15.4</t>
  </si>
  <si>
    <t>27.15.5</t>
  </si>
  <si>
    <t>27.15.6</t>
  </si>
  <si>
    <t>27.16</t>
  </si>
  <si>
    <t>27.16.1</t>
  </si>
  <si>
    <t>27.16.2</t>
  </si>
  <si>
    <t>27.16.3</t>
  </si>
  <si>
    <t>27.16.4</t>
  </si>
  <si>
    <t>27.16.5</t>
  </si>
  <si>
    <t>27.16.6</t>
  </si>
  <si>
    <t>27.16.7</t>
  </si>
  <si>
    <t>27.17</t>
  </si>
  <si>
    <t>27.17.1</t>
  </si>
  <si>
    <t>27.17.2</t>
  </si>
  <si>
    <t>27.17.3</t>
  </si>
  <si>
    <t>27.17.4</t>
  </si>
  <si>
    <t>27.18</t>
  </si>
  <si>
    <t>27.18.1</t>
  </si>
  <si>
    <t>27.18.2</t>
  </si>
  <si>
    <t>27.18.3</t>
  </si>
  <si>
    <t>27.18.4</t>
  </si>
  <si>
    <t>27.19</t>
  </si>
  <si>
    <t>27.19.1</t>
  </si>
  <si>
    <t>27.19.2</t>
  </si>
  <si>
    <t>27.19.3</t>
  </si>
  <si>
    <t>27.20</t>
  </si>
  <si>
    <t>27.20.1</t>
  </si>
  <si>
    <t>27.20.2</t>
  </si>
  <si>
    <t>27.20.3</t>
  </si>
  <si>
    <t>30.1.1</t>
  </si>
  <si>
    <t>30.1.2</t>
  </si>
  <si>
    <t>30.1.3</t>
  </si>
  <si>
    <t>30.1.4</t>
  </si>
  <si>
    <t>30.1.5</t>
  </si>
  <si>
    <t>30.1.6</t>
  </si>
  <si>
    <t>30.1.7</t>
  </si>
  <si>
    <t>30.1.8</t>
  </si>
  <si>
    <t>30.1.9</t>
  </si>
  <si>
    <t>30.1.10</t>
  </si>
  <si>
    <t>30.1.11</t>
  </si>
  <si>
    <t>30.1.12</t>
  </si>
  <si>
    <t>30.1.13</t>
  </si>
  <si>
    <t>30.1.14</t>
  </si>
  <si>
    <t>30.1.15</t>
  </si>
  <si>
    <t>30.1.16</t>
  </si>
  <si>
    <t>30.1.17</t>
  </si>
  <si>
    <t>30.1.18</t>
  </si>
  <si>
    <t>30.1.19</t>
  </si>
  <si>
    <t>30.1.20</t>
  </si>
  <si>
    <t>30.2.1</t>
  </si>
  <si>
    <t>30.2.2</t>
  </si>
  <si>
    <t>30.2.3</t>
  </si>
  <si>
    <t>30.2.4</t>
  </si>
  <si>
    <t>30.2.5</t>
  </si>
  <si>
    <t>30.2.6</t>
  </si>
  <si>
    <t>30.2.7</t>
  </si>
  <si>
    <t>30.2.8</t>
  </si>
  <si>
    <t>30.2.9</t>
  </si>
  <si>
    <t>30.2.10</t>
  </si>
  <si>
    <t>30.2.11</t>
  </si>
  <si>
    <t>30.2.12</t>
  </si>
  <si>
    <t>30.2.13</t>
  </si>
  <si>
    <t>30.2.14</t>
  </si>
  <si>
    <t>30.2.15</t>
  </si>
  <si>
    <t>30.2.16</t>
  </si>
  <si>
    <t>30.2.17</t>
  </si>
  <si>
    <t>30.2.18</t>
  </si>
  <si>
    <t>30.2.19</t>
  </si>
  <si>
    <t>30.2.20</t>
  </si>
  <si>
    <t>30.2.21</t>
  </si>
  <si>
    <t>30.2.22</t>
  </si>
  <si>
    <t>30.2.23</t>
  </si>
  <si>
    <t>30.2.24</t>
  </si>
  <si>
    <t>30.2.25</t>
  </si>
  <si>
    <t>30.2.26</t>
  </si>
  <si>
    <t>30.2.27</t>
  </si>
  <si>
    <t>30.2.28</t>
  </si>
  <si>
    <t>30.2.29</t>
  </si>
  <si>
    <t>30.2.30</t>
  </si>
  <si>
    <t>30.2.31</t>
  </si>
  <si>
    <t>30.2.32</t>
  </si>
  <si>
    <t>30.3</t>
  </si>
  <si>
    <t>30.3.1</t>
  </si>
  <si>
    <t>30.3.2</t>
  </si>
  <si>
    <t>30.3.3</t>
  </si>
  <si>
    <t>30.4</t>
  </si>
  <si>
    <t>30.4.1</t>
  </si>
  <si>
    <t>30.4.2</t>
  </si>
  <si>
    <t>30.4.3</t>
  </si>
  <si>
    <t>30.4.4</t>
  </si>
  <si>
    <t>30.5</t>
  </si>
  <si>
    <t>30.5.1</t>
  </si>
  <si>
    <t>30.5.2</t>
  </si>
  <si>
    <t>30.5.3</t>
  </si>
  <si>
    <t>30.5.4</t>
  </si>
  <si>
    <t>30.5.5</t>
  </si>
  <si>
    <t>30.5.6</t>
  </si>
  <si>
    <t>30.6</t>
  </si>
  <si>
    <t>30.6.1</t>
  </si>
  <si>
    <t>30.6.2</t>
  </si>
  <si>
    <t>30.7</t>
  </si>
  <si>
    <t>30.8</t>
  </si>
  <si>
    <t>30.7.1</t>
  </si>
  <si>
    <t>30.7.2</t>
  </si>
  <si>
    <t>30.7.3</t>
  </si>
  <si>
    <t>30.7.4</t>
  </si>
  <si>
    <t>30.8.1</t>
  </si>
  <si>
    <t>30.8.2</t>
  </si>
  <si>
    <t>30.8.3</t>
  </si>
  <si>
    <t>32.1</t>
  </si>
  <si>
    <t>32.2</t>
  </si>
  <si>
    <t>32.3</t>
  </si>
  <si>
    <t>32.4</t>
  </si>
  <si>
    <t>32.5</t>
  </si>
  <si>
    <t>32.6</t>
  </si>
  <si>
    <t>32.7</t>
  </si>
  <si>
    <t xml:space="preserve">EDIFCIO ACADÉMICO </t>
  </si>
  <si>
    <t>27.3.1</t>
  </si>
  <si>
    <t xml:space="preserve">Equipo de Presurización Agua Potable, 2 bombas  Marca Grundfos, según pliego(Colector y Puesta en Marcha del Equipo. Incluye Bombas de Velocidad variable,  presóstatos, manómetros y Tablero y conexionado) </t>
  </si>
  <si>
    <t xml:space="preserve">Boca de Desagüe Abierta (60x30) </t>
  </si>
  <si>
    <t xml:space="preserve">Boca de Desagüe Abierta (60x60) </t>
  </si>
  <si>
    <t xml:space="preserve">Boca de Desagüe Abierta (1,20x30) </t>
  </si>
  <si>
    <t>Embudo (20X20)</t>
  </si>
  <si>
    <t>Excavación, relleno y compactación</t>
  </si>
  <si>
    <t>1a - Demolición Pared incluye apuntalamiento</t>
  </si>
  <si>
    <t>1c - Demolición y retiro Columnas</t>
  </si>
  <si>
    <t>1d - Demolición y retiro Piso 20 cm</t>
  </si>
  <si>
    <t>1d - Retiro Cabriadas,correas y chapas</t>
  </si>
  <si>
    <t>1e - Horas Grúa 20 TN</t>
  </si>
  <si>
    <t>Aislación tipo Isolant Alu Fusión Net Red incorporada 10 mm</t>
  </si>
  <si>
    <t>Baldosas de cemento (40x40 cm ) en vereda,azotea y patio interno</t>
  </si>
  <si>
    <t>Revestimiento  cerámico (25 x 35 cm) - Color blanco satinado de 1º</t>
  </si>
  <si>
    <t xml:space="preserve">TDR (Tabiques divisorios sanitarios) mdf, esp. 30 mm </t>
  </si>
  <si>
    <t>Modificación tablero general</t>
  </si>
  <si>
    <t>TS Depósito</t>
  </si>
  <si>
    <t>Cámara inspección y derivación Hon 80x80</t>
  </si>
  <si>
    <t>Zanja c/protección</t>
  </si>
  <si>
    <t>Canalizaciones iluminación antiexplosiva</t>
  </si>
  <si>
    <t>Bastidor, tapa y módulo interruptor SXXII Cambre</t>
  </si>
  <si>
    <t>Bastidor, tapa y módulo toma 220V-10A+T</t>
  </si>
  <si>
    <t>Bastidor, tapa y módulo toma 220V-20A+T</t>
  </si>
  <si>
    <t>Bastidor, tapa y módulo toma 220V-10A+T, en cablecanal 100x50mm</t>
  </si>
  <si>
    <t>Artefacto embutir 60x60cm. Panel led 40W, 4000°K, tipo Backligth de Lumenac</t>
  </si>
  <si>
    <t>Artefacto embutir redondo, d=29,5cm. Panel led 24W, 4000°K, tipo Trend de Lumenac</t>
  </si>
  <si>
    <t>Artefacto embutir redondo, d=23cm. Panel led 40W, 4000°K, tipo Circus de Lumenac</t>
  </si>
  <si>
    <t>Artefacto embutir redondo, d=12cm. Panel led 10W, 4000°K, tipo DotM de Lumenac</t>
  </si>
  <si>
    <t>Artefacto colgar redondo, d= 31cm. Panel led 100W, 5000°K, tipo Saturno de Lumenac</t>
  </si>
  <si>
    <t>Artefacto aplicar estanco 15x127cm. Dos tubos led 20W 4000°K, tipo Marea de Lumenac</t>
  </si>
  <si>
    <t>Artefacto antiexplosivo, de aplicar tipo tortuga. Con lampara led 14W</t>
  </si>
  <si>
    <t>Artefacto aplicar con difusor opal de policarbonato. Lampara led 20W, tipo Opal de Lumenac</t>
  </si>
  <si>
    <t>Artefacto aplicar pared. Lampara 2x14W led, tipo Petra de Lucciola</t>
  </si>
  <si>
    <t>Artefacto embutir redondo, d=14,5cm. Autonomo de emergencia panel led 10W, tipo Atomlux</t>
  </si>
  <si>
    <t>Artefacto aplicar. Autonomo de emergencia a led, indicador de SALIDA, tipo Atomlux</t>
  </si>
  <si>
    <t>Tapa inspección PAT</t>
  </si>
  <si>
    <t>Bandejas corrientes débiles</t>
  </si>
  <si>
    <t>Canalizaciones bocas detección incendio</t>
  </si>
  <si>
    <t>Canalizaciones bocas alarma intrusión</t>
  </si>
  <si>
    <t>Central alarma detección incendio</t>
  </si>
  <si>
    <t>Central alarma intrusión</t>
  </si>
  <si>
    <t xml:space="preserve">Camara de Inspección </t>
  </si>
  <si>
    <t>Flotante Mecánico / boya Bronce</t>
  </si>
  <si>
    <t>Válvula Esférica D° 75 mm.</t>
  </si>
  <si>
    <t>Válvula Esférica D° 63 mm.</t>
  </si>
  <si>
    <t>Válvula Esférica D° 50 mm.</t>
  </si>
  <si>
    <t>Válvula Esférica D° 38 mm.</t>
  </si>
  <si>
    <t>Válvula Esférica D° 25 mm.</t>
  </si>
  <si>
    <t>Válvula Esférica D° 19 mm.</t>
  </si>
  <si>
    <t>V3-(2.35)</t>
  </si>
  <si>
    <t>V6a-(1.80)</t>
  </si>
  <si>
    <t>15.18</t>
  </si>
  <si>
    <t>P11-(0.90)</t>
  </si>
  <si>
    <t xml:space="preserve">P12-(0.85) </t>
  </si>
  <si>
    <t>P13-(0,90)  ignífuga F60</t>
  </si>
  <si>
    <t>P6-(2.35) paño izq</t>
  </si>
  <si>
    <t>P6b-(2.35) paño der</t>
  </si>
  <si>
    <t>15.19</t>
  </si>
  <si>
    <t>27.1</t>
  </si>
  <si>
    <t>0.1</t>
  </si>
  <si>
    <t>0.2</t>
  </si>
  <si>
    <t>0.3</t>
  </si>
  <si>
    <t>0.4</t>
  </si>
  <si>
    <t>0.5</t>
  </si>
  <si>
    <t>DEMOLICIÓN</t>
  </si>
  <si>
    <t>Tratamiento Ladrillo Visto Ext.</t>
  </si>
  <si>
    <t>11.6</t>
  </si>
  <si>
    <t>M1a, M1b y M1c - Muro Doble Ext.: 18x18x33+12x18x33</t>
  </si>
  <si>
    <t xml:space="preserve">M5-Muro Simple Int.: Tabique de Placa Roca de Yeso </t>
  </si>
  <si>
    <t>Cubierta de chapa sinusoidal Nº 25, prepintada negra</t>
  </si>
  <si>
    <t>28.1</t>
  </si>
  <si>
    <t>P7-(1.80)</t>
  </si>
  <si>
    <t xml:space="preserve">Esmalte sintético s/carpintería metálica </t>
  </si>
  <si>
    <t>H1- Baranda escalera exterior en acero inoxidable</t>
  </si>
  <si>
    <t>H2 - Baranda rampa exterior en acero inoxidable</t>
  </si>
  <si>
    <t>H3 - Baranda escalera interior en acero inoxidable</t>
  </si>
  <si>
    <t xml:space="preserve">H4 - Escalera Marinera con protección guarda hombre </t>
  </si>
  <si>
    <t>H5-H6-Baranda Circulación  en acero inoxidable</t>
  </si>
  <si>
    <t>V15-(2.81)</t>
  </si>
  <si>
    <t>V16-(1.32)</t>
  </si>
  <si>
    <t>V17-(2.50)</t>
  </si>
  <si>
    <t>15.20</t>
  </si>
  <si>
    <t>15.21</t>
  </si>
  <si>
    <t xml:space="preserve">P4-(3.90) </t>
  </si>
  <si>
    <t>P5-(1.70)</t>
  </si>
  <si>
    <t>17.8</t>
  </si>
  <si>
    <t xml:space="preserve">P2-(0.90) </t>
  </si>
  <si>
    <t xml:space="preserve">P3-(0.90) </t>
  </si>
  <si>
    <t>Contrapiso liviano s/ losa, esp. 0,06 mts -H8</t>
  </si>
  <si>
    <t xml:space="preserve">V7-(2.20) </t>
  </si>
  <si>
    <t>V8-(3.60)</t>
  </si>
  <si>
    <t xml:space="preserve">P9-(5.75) </t>
  </si>
  <si>
    <t xml:space="preserve">M4a y M4b - Muro Doble Ext.: Lad cer 18x18x33 + ladrillo común </t>
  </si>
  <si>
    <t>M2a, M2b, M2c y M2d - Muro Simple Int.: 18x18x33</t>
  </si>
  <si>
    <t>M3 -Muro Simple Int.: 12x18x33</t>
  </si>
  <si>
    <t>Escalones granito Gris Plomo fiamantado, escalera Hall ppal y descansos</t>
  </si>
  <si>
    <t>22.8</t>
  </si>
  <si>
    <t>Protección Hidrorrepelente sobre Lad. Visto</t>
  </si>
  <si>
    <t xml:space="preserve">PLANILLA DE COTIZACIÓN - 2º ETAPA DE OBRA </t>
  </si>
  <si>
    <t>% INC.</t>
  </si>
  <si>
    <t>Entrepiso Auditorio - Pretensada TT65</t>
  </si>
  <si>
    <t>Construcción Cabriada metálica Mo y Mat</t>
  </si>
  <si>
    <t>7.5</t>
  </si>
  <si>
    <t>31.1</t>
  </si>
  <si>
    <t>31.2</t>
  </si>
  <si>
    <t>31.3</t>
  </si>
  <si>
    <t>Pilotes 25x25x 3.50 mts</t>
  </si>
  <si>
    <t>Pilotes 30x30x 3.50 mts</t>
  </si>
  <si>
    <t>Cabezales H° A° calidad H-25</t>
  </si>
  <si>
    <t>Vigas de fundación Excentricas calidad H-25</t>
  </si>
  <si>
    <t>Vigas de Fundación calidad H-25</t>
  </si>
  <si>
    <t>Columnas y Tabiques H° A° calidad H-25</t>
  </si>
  <si>
    <t>Vigas H° A° calidad H-25</t>
  </si>
  <si>
    <t>Losa Nervurada calidad H-25</t>
  </si>
  <si>
    <t>Losa Maciza Hormigón calidad H-25</t>
  </si>
  <si>
    <t>Escalera H° A° calidad H25</t>
  </si>
  <si>
    <t>Contrapiso reforzado de HºAº - s/ cálculo estruct.l (malla soldada fi 5 15x15 e=15 calidad H-17)</t>
  </si>
  <si>
    <t>Limpieza final</t>
  </si>
  <si>
    <t>Contrapiso armado en pb (esp. 0,12 cm - H17 c/ Malla Q-92)</t>
  </si>
  <si>
    <t>Termotanque Eléctrico 55 lts. s/PETP</t>
  </si>
  <si>
    <t>Termotanque Eléctrico 125 lts. s/PETP</t>
  </si>
  <si>
    <t>Letras corpóreas AºIº - (uso/ destino del Edificio)</t>
  </si>
  <si>
    <t>Letras corpóreas AºIº - (Nombre del Edificio)</t>
  </si>
  <si>
    <t>28.2.24</t>
  </si>
  <si>
    <t>Termotanque Eléctrico 73 lts. s/PETP</t>
  </si>
  <si>
    <t>Vidrios (no cotizar separado, incluído en rubro carpinterías).</t>
  </si>
  <si>
    <t>PRECIO UNIT. JUNIO 2022</t>
  </si>
  <si>
    <t>PRECIO PARCIAL JUNIO 2022</t>
  </si>
  <si>
    <t>Mes base: JUNIO 2022</t>
  </si>
  <si>
    <t>TOTAL JUNIO 2022</t>
  </si>
  <si>
    <t>Ducha Lavaojos - No Cotiza</t>
  </si>
  <si>
    <t>Placas Cartel Inaugural - No Cotiza</t>
  </si>
  <si>
    <t>Unidad Condensadora UC-01 - por cargo de la UNRN</t>
  </si>
  <si>
    <t>Unidad Evaporadora UE-1-01 - por cargo de la UNRN</t>
  </si>
  <si>
    <t>Unidad Evaporadora UE-1-02 - por cargo de la UNRN</t>
  </si>
  <si>
    <t>Unidad Evaporadora UE-1-03 - por cargo de la UNRN</t>
  </si>
  <si>
    <t>Unidad Evaporadora UE-1-04 - por cargo de la UNRN</t>
  </si>
  <si>
    <t>Unidad Evaporadora UE-1-05 - por cargo de la UNRN</t>
  </si>
  <si>
    <t>Unidad Condensadoa UC-02 - por cargo de la UNRN</t>
  </si>
  <si>
    <t>Unidad Evaporadora UE-2-01 - por cargo de la UNRN</t>
  </si>
  <si>
    <t>Unidad Evaporadora UE-2-02 - por cargo de la UNRN</t>
  </si>
  <si>
    <t>Unidad Evaporadora UE-2-03 - por cargo de la UNRN</t>
  </si>
  <si>
    <t>Unidad Evaporadora UE-2-04 - por cargo de la UNRN</t>
  </si>
  <si>
    <t>Unidad Evaporadora UE-2-05 - por cargo de la UNRN</t>
  </si>
  <si>
    <t>Unidad Evaporadora UE-2-06 - por cargo de la UNRN</t>
  </si>
  <si>
    <t>Unidad Evaporadora UE-2-07 - por cargo de la UNRN</t>
  </si>
  <si>
    <t>Unidad Evaporadora UE-2-08 - por cargo de la UNRN</t>
  </si>
  <si>
    <t>Unidad Evaporadora UE-2-09 - por cargo de la UNRN</t>
  </si>
  <si>
    <t>Unidad Condensadora UC-03 - por cargo de la UNRN</t>
  </si>
  <si>
    <t>Unidad Evaporadora UE-3-01 - por cargo de la UNRN</t>
  </si>
  <si>
    <t>Unidad Evaporadora UE-3-02 - por cargo de la UNRN</t>
  </si>
  <si>
    <t>Unidad Condensadora CP-01/02 y Evaporadora UEP-01//02 - por cargo de la UNRN</t>
  </si>
  <si>
    <t>Sistema de Control y Termostatos VRF - por cargo de la UNRN</t>
  </si>
  <si>
    <t>Interconexión controles - por cargo de la UNRN</t>
  </si>
  <si>
    <t>Arquigrafía con porfido ingreso edificio según plano</t>
  </si>
  <si>
    <t>Inodoros (incluye colocación y equipos)</t>
  </si>
  <si>
    <t>Inodoro Discapacitados (incluye colocación y equipos)</t>
  </si>
  <si>
    <t>Mingitorios (incluye colocación y equipos)</t>
  </si>
  <si>
    <t>Lavatorio (incluye colocación y equipos)</t>
  </si>
  <si>
    <t>Lavatorio  Discapacitados (incluye colocación y equipos)</t>
  </si>
  <si>
    <t>Pileta de Cocina acero inoxidable (incluye colocación y equipos)</t>
  </si>
  <si>
    <t>Llave FV "Presmatic" p/lavatorios (incluye colocación y equipos)</t>
  </si>
  <si>
    <t>Llave FV "Presmatic" p/mingitorios (incluye colocación y equipos)</t>
  </si>
  <si>
    <t>Juego  Monocomando agua fría y caliente (incluye colocación y equipos)</t>
  </si>
  <si>
    <t>Válvula INODORO (incluye colocación y equipos)</t>
  </si>
  <si>
    <t>Codo FV 239 y desagüe FV 246.01 - Cromo. (incluye colocación y equipos)</t>
  </si>
  <si>
    <t>M2-Mueble tipo isla, Soporte de Mesada de Laboratorio (Loc. E2-106)</t>
  </si>
  <si>
    <t>M4- Mueble barra lateral, Soporte de Mesada de Laboratorio (Loc. E2-107)</t>
  </si>
  <si>
    <t>M3-Mueble barra lateral, Soporte de Mesada de Laboratorio ( Loc. E2-106)</t>
  </si>
  <si>
    <t>M1-Mueble barra lateral, Soporte de Mesada de Laboratorio (Loc. E2-106)</t>
  </si>
  <si>
    <t>Planos y gestiones (incluye planos conforme a obra de c/rubro y manuales)</t>
  </si>
  <si>
    <t>29.1</t>
  </si>
  <si>
    <t>29.2</t>
  </si>
  <si>
    <t>29.3</t>
  </si>
  <si>
    <t>29.4</t>
  </si>
  <si>
    <t>29.5</t>
  </si>
  <si>
    <t>29.6</t>
  </si>
  <si>
    <t>29.7</t>
  </si>
  <si>
    <t>27.1.4</t>
  </si>
  <si>
    <t>27.1.5</t>
  </si>
  <si>
    <t>27.1.6</t>
  </si>
  <si>
    <t>27.1.7</t>
  </si>
  <si>
    <t>27.1.8</t>
  </si>
  <si>
    <t>27.1.9</t>
  </si>
  <si>
    <t>27.1.10</t>
  </si>
  <si>
    <t>27.1.11</t>
  </si>
  <si>
    <t>27.1.12</t>
  </si>
  <si>
    <t>27.1.13</t>
  </si>
  <si>
    <t>27.1.14</t>
  </si>
  <si>
    <t>27.1.15</t>
  </si>
  <si>
    <t>27.1.16</t>
  </si>
  <si>
    <t>27.1.17</t>
  </si>
  <si>
    <t>27.4.4</t>
  </si>
  <si>
    <t>27.4.5</t>
  </si>
  <si>
    <t>27.4.6</t>
  </si>
  <si>
    <t>27.6.2</t>
  </si>
  <si>
    <t>27.6.3</t>
  </si>
  <si>
    <t>27.6.4</t>
  </si>
  <si>
    <t>27.6.5</t>
  </si>
  <si>
    <t>27.10.2</t>
  </si>
  <si>
    <t>27.10.3</t>
  </si>
  <si>
    <t>27.10.4</t>
  </si>
  <si>
    <t>27.10.5</t>
  </si>
  <si>
    <t>27.10.6</t>
  </si>
  <si>
    <t>27.14.3</t>
  </si>
  <si>
    <t>27.14.4</t>
  </si>
  <si>
    <t>27.14.5</t>
  </si>
  <si>
    <t>27.14.6</t>
  </si>
  <si>
    <t>27.15.7</t>
  </si>
  <si>
    <t>27.15.8</t>
  </si>
  <si>
    <t>27.15.9</t>
  </si>
  <si>
    <t>27.15.10</t>
  </si>
  <si>
    <t>27.15.11</t>
  </si>
  <si>
    <t>27.18.5</t>
  </si>
  <si>
    <t>27.18.6</t>
  </si>
  <si>
    <t>27.18.7</t>
  </si>
  <si>
    <t>27.18.8</t>
  </si>
  <si>
    <t>30.5.7</t>
  </si>
  <si>
    <t>30.5.8</t>
  </si>
  <si>
    <t>30.5.9</t>
  </si>
  <si>
    <t>30.5.10</t>
  </si>
  <si>
    <t>30.5.11</t>
  </si>
  <si>
    <t>Extractor VAE-02 y VAE-08, Motor IE1</t>
  </si>
  <si>
    <t>Extractor VAE-09 y VAE-10, Axial Entubados - Sello Antichispa</t>
  </si>
  <si>
    <t>Extractor VAE-11, Axial Pared - Sello Antichispa</t>
  </si>
  <si>
    <t>Extractor VAE-12</t>
  </si>
  <si>
    <t>Extractor VAE-13</t>
  </si>
  <si>
    <t>SISTEMAS DE PRECISIÓN RACKS</t>
  </si>
  <si>
    <t>16.5</t>
  </si>
  <si>
    <t xml:space="preserve">PP1 (2.88x2.80m) </t>
  </si>
  <si>
    <t>16.6</t>
  </si>
  <si>
    <t xml:space="preserve">PP2 (2.77x2.80m) </t>
  </si>
  <si>
    <t>16.7</t>
  </si>
  <si>
    <t xml:space="preserve">PP3 (1.40x2.80m) </t>
  </si>
  <si>
    <t>16.8</t>
  </si>
  <si>
    <t xml:space="preserve">PP4 (0.84x2.80m) </t>
  </si>
  <si>
    <t>16.9</t>
  </si>
  <si>
    <t xml:space="preserve">PP5 (3.27x2.80m) </t>
  </si>
  <si>
    <t>16.10</t>
  </si>
  <si>
    <t xml:space="preserve">PP6 (1.30x2.80m) </t>
  </si>
  <si>
    <t>16.11</t>
  </si>
  <si>
    <t xml:space="preserve">PP7 (2.25x2.80m)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</si>
</sst>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 &quot;$&quot;\ * #,##0.00_ ;_ &quot;$&quot;\ * \-#,##0.00_ ;_ &quot;$&quot;\ * &quot;-&quot;??_ ;_ @_ "/>
    <numFmt numFmtId="167" formatCode="&quot;$&quot;\ #,##0.00"/>
    <numFmt numFmtId="168" formatCode="&quot;$&quot;\ #,##0.00;[Red]&quot;$&quot;\ #,##0.00"/>
    <numFmt numFmtId="169" formatCode="General_)"/>
    <numFmt numFmtId="170" formatCode="0.0%"/>
    <numFmt numFmtId="171" formatCode="_-&quot;$ &quot;* #,##0.00_-;&quot;-$ &quot;* #,##0.00_-;_-&quot;$ &quot;* \-_-;_-@_-"/>
    <numFmt numFmtId="172" formatCode="_-[$$-2C0A]\ * #,##0.00_-;\-[$$-2C0A]\ * #,##0.00_-;_-[$$-2C0A]\ * &quot;-&quot;??_-;_-@_-"/>
    <numFmt numFmtId="173" formatCode="_-&quot;$ &quot;* #,##0_-;&quot;-$ &quot;* #,##0_-;_-&quot;$ &quot;* \-_-;_-@_-"/>
    <numFmt numFmtId="174" formatCode="_-&quot;$ &quot;* #,##0.00_-;&quot;-$ &quot;* #,##0.00_-;_-&quot;$ &quot;* \-??_-;_-@_-"/>
    <numFmt numFmtId="175" formatCode="&quot;$ &quot;#,##0.00"/>
    <numFmt numFmtId="176" formatCode="#,##0.00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CG Times"/>
      <family val="1"/>
    </font>
    <font>
      <sz val="8"/>
      <name val="Arial Narrow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 Narrow"/>
      <family val="2"/>
    </font>
    <font>
      <b/>
      <sz val="10"/>
      <name val="Tahoma"/>
      <family val="2"/>
    </font>
    <font>
      <sz val="14"/>
      <name val="Tahoma"/>
      <family val="2"/>
    </font>
    <font>
      <sz val="8"/>
      <name val="Tahoma"/>
      <family val="2"/>
    </font>
    <font>
      <i/>
      <sz val="13"/>
      <name val="Tahoma"/>
      <family val="2"/>
    </font>
    <font>
      <sz val="14"/>
      <color indexed="8"/>
      <name val="Tahoma"/>
      <family val="2"/>
    </font>
    <font>
      <sz val="10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b/>
      <sz val="8"/>
      <color rgb="FF0070C0"/>
      <name val="Arial Narrow"/>
      <family val="2"/>
    </font>
    <font>
      <b/>
      <sz val="8"/>
      <color rgb="FF0070C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 Narrow"/>
      <family val="2"/>
    </font>
    <font>
      <sz val="8"/>
      <color indexed="10"/>
      <name val="Arial"/>
      <family val="2"/>
    </font>
    <font>
      <sz val="8"/>
      <color rgb="FF7030A0"/>
      <name val="Arial Narrow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Tahoma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FF0000"/>
      <name val="Arial Narrow"/>
      <family val="2"/>
    </font>
    <font>
      <b/>
      <sz val="8"/>
      <color rgb="FF000000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 Narrow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Arial Narrow"/>
      <family val="2"/>
    </font>
    <font>
      <b/>
      <sz val="10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69" fontId="8" fillId="5" borderId="0"/>
    <xf numFmtId="0" fontId="7" fillId="0" borderId="0"/>
    <xf numFmtId="9" fontId="7" fillId="0" borderId="0" applyFont="0" applyFill="0" applyBorder="0" applyAlignment="0" applyProtection="0"/>
    <xf numFmtId="173" fontId="7" fillId="0" borderId="0" applyFill="0" applyBorder="0" applyAlignment="0" applyProtection="0"/>
    <xf numFmtId="171" fontId="7" fillId="0" borderId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41" fillId="0" borderId="0" applyFill="0" applyBorder="0" applyAlignment="0" applyProtection="0"/>
    <xf numFmtId="166" fontId="41" fillId="0" borderId="0" applyFill="0" applyBorder="0" applyAlignment="0" applyProtection="0"/>
    <xf numFmtId="174" fontId="7" fillId="0" borderId="0" applyFill="0" applyBorder="0" applyAlignment="0" applyProtection="0"/>
    <xf numFmtId="0" fontId="7" fillId="0" borderId="0"/>
  </cellStyleXfs>
  <cellXfs count="60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18" fillId="0" borderId="0" xfId="0" applyFont="1" applyFill="1" applyBorder="1" applyAlignment="1">
      <alignment vertical="top" wrapText="1"/>
    </xf>
    <xf numFmtId="4" fontId="18" fillId="0" borderId="0" xfId="0" applyNumberFormat="1" applyFont="1" applyFill="1" applyBorder="1" applyAlignment="1">
      <alignment vertical="top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top"/>
    </xf>
    <xf numFmtId="0" fontId="18" fillId="0" borderId="19" xfId="0" applyFont="1" applyFill="1" applyBorder="1"/>
    <xf numFmtId="0" fontId="18" fillId="0" borderId="0" xfId="0" applyFont="1" applyFill="1" applyBorder="1" applyAlignment="1">
      <alignment horizontal="center" vertical="top"/>
    </xf>
    <xf numFmtId="4" fontId="18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0" fontId="18" fillId="0" borderId="19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19" xfId="0" applyFont="1" applyFill="1" applyBorder="1"/>
    <xf numFmtId="0" fontId="18" fillId="0" borderId="17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center" indent="1"/>
    </xf>
    <xf numFmtId="166" fontId="13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vertical="center" wrapText="1"/>
    </xf>
    <xf numFmtId="0" fontId="18" fillId="0" borderId="15" xfId="0" applyFont="1" applyFill="1" applyBorder="1"/>
    <xf numFmtId="0" fontId="18" fillId="0" borderId="16" xfId="0" applyFont="1" applyFill="1" applyBorder="1"/>
    <xf numFmtId="0" fontId="18" fillId="0" borderId="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top" wrapText="1"/>
    </xf>
    <xf numFmtId="166" fontId="18" fillId="0" borderId="0" xfId="0" applyNumberFormat="1" applyFont="1" applyFill="1" applyBorder="1" applyAlignment="1">
      <alignment vertical="top" wrapText="1"/>
    </xf>
    <xf numFmtId="166" fontId="18" fillId="0" borderId="17" xfId="0" applyNumberFormat="1" applyFont="1" applyFill="1" applyBorder="1" applyAlignment="1">
      <alignment horizontal="left" vertical="top" wrapText="1"/>
    </xf>
    <xf numFmtId="166" fontId="18" fillId="0" borderId="17" xfId="0" applyNumberFormat="1" applyFont="1" applyFill="1" applyBorder="1" applyAlignment="1">
      <alignment horizontal="left" vertical="top"/>
    </xf>
    <xf numFmtId="0" fontId="22" fillId="0" borderId="0" xfId="0" applyFont="1" applyFill="1" applyBorder="1"/>
    <xf numFmtId="0" fontId="13" fillId="0" borderId="17" xfId="0" applyFont="1" applyFill="1" applyBorder="1" applyAlignment="1">
      <alignment horizontal="left" vertical="center" indent="1"/>
    </xf>
    <xf numFmtId="0" fontId="18" fillId="0" borderId="0" xfId="0" applyFont="1" applyFill="1" applyBorder="1" applyAlignment="1"/>
    <xf numFmtId="166" fontId="18" fillId="0" borderId="17" xfId="0" applyNumberFormat="1" applyFont="1" applyFill="1" applyBorder="1" applyAlignment="1">
      <alignment horizontal="right" vertical="top" wrapText="1"/>
    </xf>
    <xf numFmtId="0" fontId="18" fillId="0" borderId="14" xfId="0" applyFont="1" applyFill="1" applyBorder="1" applyAlignment="1">
      <alignment horizontal="center"/>
    </xf>
    <xf numFmtId="0" fontId="13" fillId="0" borderId="15" xfId="0" applyFont="1" applyFill="1" applyBorder="1"/>
    <xf numFmtId="0" fontId="18" fillId="0" borderId="8" xfId="0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/>
    </xf>
    <xf numFmtId="165" fontId="18" fillId="0" borderId="17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166" fontId="18" fillId="0" borderId="0" xfId="0" applyNumberFormat="1" applyFont="1" applyFill="1" applyBorder="1" applyAlignment="1">
      <alignment horizontal="left" vertical="top"/>
    </xf>
    <xf numFmtId="166" fontId="13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center" wrapText="1"/>
    </xf>
    <xf numFmtId="2" fontId="18" fillId="0" borderId="0" xfId="0" applyNumberFormat="1" applyFont="1" applyFill="1" applyBorder="1" applyAlignment="1">
      <alignment horizontal="right"/>
    </xf>
    <xf numFmtId="166" fontId="18" fillId="6" borderId="0" xfId="0" applyNumberFormat="1" applyFont="1" applyFill="1" applyBorder="1" applyAlignment="1">
      <alignment vertical="top"/>
    </xf>
    <xf numFmtId="0" fontId="18" fillId="6" borderId="0" xfId="0" applyFont="1" applyFill="1"/>
    <xf numFmtId="166" fontId="18" fillId="6" borderId="0" xfId="0" applyNumberFormat="1" applyFont="1" applyFill="1" applyBorder="1" applyAlignment="1">
      <alignment vertical="top" wrapText="1"/>
    </xf>
    <xf numFmtId="165" fontId="18" fillId="6" borderId="0" xfId="0" applyNumberFormat="1" applyFont="1" applyFill="1" applyBorder="1"/>
    <xf numFmtId="165" fontId="18" fillId="6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/>
    </xf>
    <xf numFmtId="166" fontId="13" fillId="4" borderId="17" xfId="0" applyNumberFormat="1" applyFont="1" applyFill="1" applyBorder="1" applyAlignment="1">
      <alignment horizontal="center"/>
    </xf>
    <xf numFmtId="0" fontId="18" fillId="4" borderId="0" xfId="0" applyFont="1" applyFill="1" applyAlignment="1">
      <alignment vertical="center"/>
    </xf>
    <xf numFmtId="0" fontId="18" fillId="2" borderId="13" xfId="0" applyFont="1" applyFill="1" applyBorder="1" applyAlignment="1">
      <alignment horizontal="right" vertical="top"/>
    </xf>
    <xf numFmtId="0" fontId="18" fillId="2" borderId="16" xfId="0" applyFont="1" applyFill="1" applyBorder="1" applyAlignment="1">
      <alignment horizontal="right" vertical="center" wrapText="1"/>
    </xf>
    <xf numFmtId="0" fontId="13" fillId="2" borderId="18" xfId="0" applyFont="1" applyFill="1" applyBorder="1" applyAlignment="1">
      <alignment horizontal="left" vertical="center" indent="1"/>
    </xf>
    <xf numFmtId="0" fontId="18" fillId="2" borderId="3" xfId="0" applyFont="1" applyFill="1" applyBorder="1"/>
    <xf numFmtId="0" fontId="18" fillId="2" borderId="12" xfId="0" applyFont="1" applyFill="1" applyBorder="1"/>
    <xf numFmtId="166" fontId="13" fillId="2" borderId="4" xfId="0" applyNumberFormat="1" applyFont="1" applyFill="1" applyBorder="1" applyAlignment="1">
      <alignment horizontal="right"/>
    </xf>
    <xf numFmtId="0" fontId="0" fillId="2" borderId="15" xfId="0" applyFill="1" applyBorder="1"/>
    <xf numFmtId="0" fontId="20" fillId="2" borderId="14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166" fontId="13" fillId="2" borderId="4" xfId="0" applyNumberFormat="1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left"/>
    </xf>
    <xf numFmtId="0" fontId="0" fillId="2" borderId="3" xfId="0" applyFill="1" applyBorder="1"/>
    <xf numFmtId="169" fontId="3" fillId="0" borderId="1" xfId="5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5" fillId="0" borderId="0" xfId="0" applyFont="1" applyBorder="1"/>
    <xf numFmtId="0" fontId="33" fillId="0" borderId="0" xfId="0" applyFont="1" applyAlignment="1">
      <alignment vertical="center"/>
    </xf>
    <xf numFmtId="0" fontId="0" fillId="8" borderId="0" xfId="0" applyFill="1"/>
    <xf numFmtId="0" fontId="13" fillId="0" borderId="0" xfId="0" applyFont="1" applyFill="1" applyBorder="1" applyAlignment="1"/>
    <xf numFmtId="0" fontId="18" fillId="2" borderId="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13" fillId="2" borderId="18" xfId="0" applyFont="1" applyFill="1" applyBorder="1" applyAlignment="1"/>
    <xf numFmtId="0" fontId="13" fillId="2" borderId="0" xfId="0" applyFont="1" applyFill="1" applyBorder="1" applyAlignment="1">
      <alignment horizontal="left" wrapText="1"/>
    </xf>
    <xf numFmtId="0" fontId="17" fillId="2" borderId="16" xfId="0" applyFont="1" applyFill="1" applyBorder="1" applyAlignment="1" applyProtection="1">
      <alignment wrapText="1"/>
      <protection hidden="1"/>
    </xf>
    <xf numFmtId="0" fontId="13" fillId="2" borderId="13" xfId="0" applyFont="1" applyFill="1" applyBorder="1" applyAlignment="1"/>
    <xf numFmtId="0" fontId="17" fillId="2" borderId="16" xfId="0" applyFont="1" applyFill="1" applyBorder="1" applyAlignment="1" applyProtection="1">
      <protection hidden="1"/>
    </xf>
    <xf numFmtId="0" fontId="18" fillId="2" borderId="16" xfId="0" applyFont="1" applyFill="1" applyBorder="1" applyAlignment="1">
      <alignment horizontal="left" wrapText="1"/>
    </xf>
    <xf numFmtId="0" fontId="18" fillId="2" borderId="13" xfId="0" applyFont="1" applyFill="1" applyBorder="1" applyAlignment="1">
      <alignment horizontal="left"/>
    </xf>
    <xf numFmtId="0" fontId="17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Alignment="1">
      <alignment horizontal="left"/>
    </xf>
    <xf numFmtId="0" fontId="14" fillId="2" borderId="16" xfId="0" applyFont="1" applyFill="1" applyBorder="1" applyAlignment="1">
      <alignment horizontal="left" wrapText="1"/>
    </xf>
    <xf numFmtId="0" fontId="15" fillId="2" borderId="16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0" fillId="2" borderId="14" xfId="0" applyFont="1" applyFill="1" applyBorder="1" applyAlignment="1" applyProtection="1">
      <alignment horizontal="center"/>
      <protection hidden="1"/>
    </xf>
    <xf numFmtId="0" fontId="18" fillId="2" borderId="13" xfId="0" applyFont="1" applyFill="1" applyBorder="1" applyAlignment="1">
      <alignment horizontal="left" vertical="top"/>
    </xf>
    <xf numFmtId="0" fontId="20" fillId="2" borderId="15" xfId="0" applyFont="1" applyFill="1" applyBorder="1" applyAlignment="1" applyProtection="1">
      <protection hidden="1"/>
    </xf>
    <xf numFmtId="0" fontId="20" fillId="2" borderId="16" xfId="0" applyFont="1" applyFill="1" applyBorder="1" applyAlignment="1" applyProtection="1">
      <protection hidden="1"/>
    </xf>
    <xf numFmtId="0" fontId="0" fillId="2" borderId="16" xfId="0" applyFill="1" applyBorder="1"/>
    <xf numFmtId="0" fontId="0" fillId="2" borderId="15" xfId="0" applyFill="1" applyBorder="1" applyAlignment="1">
      <alignment horizontal="left"/>
    </xf>
    <xf numFmtId="0" fontId="13" fillId="2" borderId="0" xfId="0" applyFont="1" applyFill="1" applyBorder="1" applyAlignment="1">
      <alignment horizontal="left" indent="1"/>
    </xf>
    <xf numFmtId="0" fontId="13" fillId="2" borderId="11" xfId="0" applyFont="1" applyFill="1" applyBorder="1" applyAlignment="1">
      <alignment horizontal="left" indent="1"/>
    </xf>
    <xf numFmtId="0" fontId="13" fillId="2" borderId="2" xfId="0" applyFont="1" applyFill="1" applyBorder="1" applyAlignment="1">
      <alignment horizontal="left" indent="1"/>
    </xf>
    <xf numFmtId="0" fontId="13" fillId="2" borderId="16" xfId="0" applyFont="1" applyFill="1" applyBorder="1" applyAlignment="1">
      <alignment horizontal="left" indent="1"/>
    </xf>
    <xf numFmtId="0" fontId="18" fillId="2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" fontId="18" fillId="2" borderId="8" xfId="0" applyNumberFormat="1" applyFont="1" applyFill="1" applyBorder="1" applyAlignment="1">
      <alignment horizontal="center" vertical="top"/>
    </xf>
    <xf numFmtId="4" fontId="18" fillId="2" borderId="17" xfId="0" applyNumberFormat="1" applyFont="1" applyFill="1" applyBorder="1" applyAlignment="1">
      <alignment horizontal="center"/>
    </xf>
    <xf numFmtId="0" fontId="20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wrapText="1"/>
      <protection hidden="1"/>
    </xf>
    <xf numFmtId="0" fontId="17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top" wrapText="1"/>
    </xf>
    <xf numFmtId="0" fontId="22" fillId="6" borderId="0" xfId="0" applyFont="1" applyFill="1" applyBorder="1"/>
    <xf numFmtId="0" fontId="15" fillId="3" borderId="0" xfId="0" applyFont="1" applyFill="1" applyProtection="1">
      <protection hidden="1"/>
    </xf>
    <xf numFmtId="0" fontId="18" fillId="0" borderId="0" xfId="0" applyFont="1" applyFill="1" applyProtection="1">
      <protection hidden="1"/>
    </xf>
    <xf numFmtId="0" fontId="0" fillId="6" borderId="0" xfId="0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7" fillId="9" borderId="23" xfId="0" applyFont="1" applyFill="1" applyBorder="1" applyAlignment="1" applyProtection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 applyProtection="1">
      <alignment vertical="center" wrapText="1"/>
    </xf>
    <xf numFmtId="1" fontId="3" fillId="0" borderId="1" xfId="8" applyNumberFormat="1" applyFont="1" applyFill="1" applyBorder="1" applyAlignment="1" applyProtection="1">
      <alignment horizontal="center" vertical="center"/>
    </xf>
    <xf numFmtId="0" fontId="0" fillId="0" borderId="0" xfId="0" applyBorder="1"/>
    <xf numFmtId="172" fontId="3" fillId="0" borderId="1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 wrapText="1"/>
    </xf>
    <xf numFmtId="4" fontId="26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169" fontId="3" fillId="0" borderId="1" xfId="5" applyFont="1" applyFill="1" applyBorder="1" applyAlignment="1">
      <alignment horizontal="left" vertical="center" wrapText="1"/>
    </xf>
    <xf numFmtId="0" fontId="10" fillId="9" borderId="2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Alignment="1">
      <alignment vertical="center"/>
    </xf>
    <xf numFmtId="165" fontId="3" fillId="0" borderId="1" xfId="1" applyFont="1" applyFill="1" applyBorder="1" applyAlignment="1">
      <alignment vertical="center"/>
    </xf>
    <xf numFmtId="0" fontId="31" fillId="0" borderId="23" xfId="0" applyFont="1" applyFill="1" applyBorder="1" applyAlignment="1">
      <alignment vertical="center"/>
    </xf>
    <xf numFmtId="3" fontId="37" fillId="0" borderId="1" xfId="0" applyNumberFormat="1" applyFont="1" applyFill="1" applyBorder="1" applyAlignment="1" applyProtection="1">
      <alignment horizontal="center" vertical="center"/>
    </xf>
    <xf numFmtId="165" fontId="37" fillId="0" borderId="1" xfId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/>
    <xf numFmtId="4" fontId="0" fillId="0" borderId="0" xfId="0" applyNumberFormat="1" applyFill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4" fontId="32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vertical="center"/>
    </xf>
    <xf numFmtId="4" fontId="35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/>
    <xf numFmtId="165" fontId="4" fillId="0" borderId="0" xfId="1" applyFont="1" applyBorder="1" applyAlignment="1">
      <alignment vertical="center"/>
    </xf>
    <xf numFmtId="0" fontId="26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5" fontId="3" fillId="0" borderId="1" xfId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9" fontId="3" fillId="0" borderId="1" xfId="5" applyFont="1" applyFill="1" applyBorder="1" applyAlignment="1">
      <alignment horizontal="left" vertical="top" wrapText="1"/>
    </xf>
    <xf numFmtId="169" fontId="3" fillId="0" borderId="1" xfId="5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169" fontId="3" fillId="0" borderId="23" xfId="5" applyFont="1" applyFill="1" applyBorder="1" applyAlignment="1">
      <alignment horizontal="center" vertic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center"/>
    </xf>
    <xf numFmtId="2" fontId="45" fillId="0" borderId="0" xfId="0" applyNumberFormat="1" applyFont="1" applyFill="1"/>
    <xf numFmtId="0" fontId="35" fillId="0" borderId="1" xfId="0" applyFont="1" applyBorder="1" applyAlignment="1">
      <alignment horizontal="center"/>
    </xf>
    <xf numFmtId="4" fontId="37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top" wrapText="1"/>
    </xf>
    <xf numFmtId="169" fontId="3" fillId="5" borderId="1" xfId="5" applyFont="1" applyBorder="1" applyAlignment="1">
      <alignment horizontal="center" vertical="center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vertical="center"/>
    </xf>
    <xf numFmtId="4" fontId="31" fillId="0" borderId="1" xfId="0" applyNumberFormat="1" applyFont="1" applyFill="1" applyBorder="1" applyAlignment="1">
      <alignment vertical="center"/>
    </xf>
    <xf numFmtId="0" fontId="38" fillId="0" borderId="1" xfId="0" applyFont="1" applyFill="1" applyBorder="1" applyAlignment="1" applyProtection="1">
      <alignment horizontal="left" vertical="center"/>
    </xf>
    <xf numFmtId="3" fontId="38" fillId="0" borderId="1" xfId="0" applyNumberFormat="1" applyFont="1" applyFill="1" applyBorder="1" applyAlignment="1" applyProtection="1">
      <alignment horizontal="right" vertical="center"/>
    </xf>
    <xf numFmtId="3" fontId="37" fillId="0" borderId="1" xfId="0" applyNumberFormat="1" applyFont="1" applyFill="1" applyBorder="1" applyAlignment="1" applyProtection="1">
      <alignment horizontal="right" vertical="center"/>
    </xf>
    <xf numFmtId="167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right" vertical="center"/>
    </xf>
    <xf numFmtId="4" fontId="10" fillId="0" borderId="25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right" vertical="center"/>
    </xf>
    <xf numFmtId="2" fontId="10" fillId="0" borderId="25" xfId="0" applyNumberFormat="1" applyFont="1" applyFill="1" applyBorder="1" applyAlignment="1">
      <alignment horizontal="right" vertical="center"/>
    </xf>
    <xf numFmtId="0" fontId="38" fillId="0" borderId="25" xfId="0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left" vertical="center"/>
    </xf>
    <xf numFmtId="4" fontId="3" fillId="0" borderId="25" xfId="0" applyNumberFormat="1" applyFont="1" applyFill="1" applyBorder="1" applyAlignment="1">
      <alignment vertical="center"/>
    </xf>
    <xf numFmtId="0" fontId="46" fillId="0" borderId="0" xfId="0" applyFont="1" applyBorder="1" applyAlignment="1">
      <alignment horizontal="center"/>
    </xf>
    <xf numFmtId="0" fontId="3" fillId="0" borderId="0" xfId="0" applyFont="1" applyFill="1" applyBorder="1"/>
    <xf numFmtId="4" fontId="46" fillId="0" borderId="0" xfId="0" applyNumberFormat="1" applyFont="1" applyFill="1" applyBorder="1" applyAlignment="1">
      <alignment vertical="center"/>
    </xf>
    <xf numFmtId="4" fontId="42" fillId="0" borderId="0" xfId="0" applyNumberFormat="1" applyFont="1" applyFill="1" applyBorder="1" applyAlignment="1">
      <alignment vertical="center" wrapText="1"/>
    </xf>
    <xf numFmtId="0" fontId="47" fillId="0" borderId="0" xfId="0" applyFont="1" applyFill="1" applyBorder="1" applyAlignment="1"/>
    <xf numFmtId="0" fontId="9" fillId="0" borderId="0" xfId="0" applyFont="1" applyFill="1" applyBorder="1"/>
    <xf numFmtId="4" fontId="35" fillId="0" borderId="0" xfId="0" applyNumberFormat="1" applyFont="1" applyFill="1" applyBorder="1"/>
    <xf numFmtId="0" fontId="26" fillId="0" borderId="0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165" fontId="10" fillId="0" borderId="1" xfId="1" applyFont="1" applyFill="1" applyBorder="1" applyAlignment="1">
      <alignment vertical="center"/>
    </xf>
    <xf numFmtId="0" fontId="48" fillId="0" borderId="0" xfId="0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4" fontId="11" fillId="0" borderId="0" xfId="0" applyNumberFormat="1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right"/>
    </xf>
    <xf numFmtId="0" fontId="35" fillId="0" borderId="0" xfId="0" applyFont="1" applyBorder="1" applyAlignment="1">
      <alignment horizontal="center"/>
    </xf>
    <xf numFmtId="165" fontId="37" fillId="0" borderId="1" xfId="1" applyFont="1" applyFill="1" applyBorder="1" applyAlignment="1" applyProtection="1">
      <alignment horizontal="left" vertical="center"/>
    </xf>
    <xf numFmtId="0" fontId="35" fillId="0" borderId="1" xfId="0" applyFont="1" applyBorder="1"/>
    <xf numFmtId="3" fontId="38" fillId="0" borderId="1" xfId="0" applyNumberFormat="1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>
      <alignment horizontal="center"/>
    </xf>
    <xf numFmtId="165" fontId="3" fillId="0" borderId="1" xfId="1" applyFont="1" applyFill="1" applyBorder="1"/>
    <xf numFmtId="165" fontId="3" fillId="0" borderId="1" xfId="1" applyFont="1" applyBorder="1"/>
    <xf numFmtId="165" fontId="3" fillId="0" borderId="1" xfId="1" applyFont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0" fontId="35" fillId="0" borderId="0" xfId="0" applyFont="1" applyBorder="1" applyAlignment="1"/>
    <xf numFmtId="49" fontId="35" fillId="0" borderId="0" xfId="0" applyNumberFormat="1" applyFont="1" applyFill="1" applyBorder="1"/>
    <xf numFmtId="0" fontId="39" fillId="0" borderId="0" xfId="0" applyFont="1" applyBorder="1" applyAlignment="1">
      <alignment vertical="center"/>
    </xf>
    <xf numFmtId="4" fontId="39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70" fontId="3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>
      <alignment vertical="center" wrapText="1"/>
    </xf>
    <xf numFmtId="175" fontId="39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/>
    <xf numFmtId="9" fontId="35" fillId="0" borderId="0" xfId="0" applyNumberFormat="1" applyFont="1" applyBorder="1" applyAlignment="1">
      <alignment horizontal="center" vertical="center"/>
    </xf>
    <xf numFmtId="3" fontId="37" fillId="0" borderId="25" xfId="0" applyNumberFormat="1" applyFont="1" applyFill="1" applyBorder="1" applyAlignment="1" applyProtection="1">
      <alignment horizontal="right" vertical="center"/>
    </xf>
    <xf numFmtId="9" fontId="3" fillId="0" borderId="4" xfId="0" applyNumberFormat="1" applyFont="1" applyBorder="1" applyAlignment="1">
      <alignment horizontal="center" vertical="center"/>
    </xf>
    <xf numFmtId="165" fontId="3" fillId="0" borderId="2" xfId="1" applyFont="1" applyBorder="1" applyAlignment="1">
      <alignment vertical="center"/>
    </xf>
    <xf numFmtId="4" fontId="35" fillId="0" borderId="0" xfId="0" applyNumberFormat="1" applyFont="1" applyAlignment="1">
      <alignment vertical="center"/>
    </xf>
    <xf numFmtId="165" fontId="3" fillId="0" borderId="11" xfId="1" applyFont="1" applyBorder="1" applyAlignment="1">
      <alignment vertical="center"/>
    </xf>
    <xf numFmtId="165" fontId="3" fillId="0" borderId="21" xfId="1" applyFont="1" applyBorder="1" applyAlignment="1">
      <alignment vertical="center"/>
    </xf>
    <xf numFmtId="170" fontId="3" fillId="0" borderId="4" xfId="0" applyNumberFormat="1" applyFont="1" applyBorder="1" applyAlignment="1">
      <alignment horizontal="center" vertical="center"/>
    </xf>
    <xf numFmtId="165" fontId="3" fillId="0" borderId="20" xfId="1" applyFont="1" applyBorder="1" applyAlignment="1">
      <alignment vertical="center"/>
    </xf>
    <xf numFmtId="0" fontId="35" fillId="0" borderId="0" xfId="0" applyFont="1" applyFill="1" applyBorder="1" applyAlignment="1"/>
    <xf numFmtId="0" fontId="3" fillId="0" borderId="0" xfId="0" applyFont="1" applyFill="1" applyBorder="1" applyAlignment="1"/>
    <xf numFmtId="0" fontId="49" fillId="0" borderId="0" xfId="0" applyFont="1" applyFill="1" applyBorder="1" applyAlignment="1"/>
    <xf numFmtId="0" fontId="50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 wrapText="1"/>
    </xf>
    <xf numFmtId="165" fontId="9" fillId="0" borderId="0" xfId="1" applyFont="1" applyFill="1" applyBorder="1"/>
    <xf numFmtId="0" fontId="35" fillId="0" borderId="1" xfId="0" applyFont="1" applyFill="1" applyBorder="1"/>
    <xf numFmtId="0" fontId="10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5" fontId="26" fillId="0" borderId="0" xfId="1" applyFont="1" applyFill="1" applyBorder="1" applyAlignment="1">
      <alignment vertical="center"/>
    </xf>
    <xf numFmtId="165" fontId="46" fillId="0" borderId="0" xfId="1" applyFont="1" applyFill="1" applyBorder="1" applyAlignment="1">
      <alignment vertical="center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4" fontId="10" fillId="8" borderId="22" xfId="0" applyNumberFormat="1" applyFont="1" applyFill="1" applyBorder="1" applyAlignment="1">
      <alignment horizontal="center" vertical="center"/>
    </xf>
    <xf numFmtId="4" fontId="10" fillId="8" borderId="6" xfId="0" applyNumberFormat="1" applyFont="1" applyFill="1" applyBorder="1" applyAlignment="1">
      <alignment horizontal="center" vertical="center"/>
    </xf>
    <xf numFmtId="0" fontId="35" fillId="0" borderId="25" xfId="0" applyFont="1" applyBorder="1"/>
    <xf numFmtId="4" fontId="39" fillId="0" borderId="25" xfId="0" applyNumberFormat="1" applyFont="1" applyBorder="1"/>
    <xf numFmtId="0" fontId="3" fillId="0" borderId="25" xfId="0" applyFont="1" applyBorder="1"/>
    <xf numFmtId="0" fontId="35" fillId="0" borderId="1" xfId="0" applyFont="1" applyBorder="1" applyAlignment="1">
      <alignment horizontal="left" wrapText="1"/>
    </xf>
    <xf numFmtId="0" fontId="35" fillId="0" borderId="1" xfId="0" applyFont="1" applyFill="1" applyBorder="1" applyAlignment="1">
      <alignment horizontal="center" wrapText="1"/>
    </xf>
    <xf numFmtId="3" fontId="35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 wrapText="1"/>
    </xf>
    <xf numFmtId="4" fontId="34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8" fillId="9" borderId="23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165" fontId="10" fillId="0" borderId="1" xfId="1" applyNumberFormat="1" applyFont="1" applyFill="1" applyBorder="1" applyAlignment="1">
      <alignment vertical="center"/>
    </xf>
    <xf numFmtId="0" fontId="46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vertical="center"/>
    </xf>
    <xf numFmtId="0" fontId="3" fillId="9" borderId="23" xfId="0" applyFont="1" applyFill="1" applyBorder="1" applyAlignment="1">
      <alignment horizontal="center" vertical="center"/>
    </xf>
    <xf numFmtId="49" fontId="3" fillId="0" borderId="0" xfId="0" applyNumberFormat="1" applyFont="1"/>
    <xf numFmtId="9" fontId="3" fillId="0" borderId="0" xfId="2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72" fontId="10" fillId="0" borderId="1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center" vertical="center"/>
    </xf>
    <xf numFmtId="0" fontId="38" fillId="0" borderId="23" xfId="0" applyFont="1" applyFill="1" applyBorder="1" applyAlignment="1" applyProtection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165" fontId="3" fillId="0" borderId="0" xfId="1" applyFont="1" applyFill="1" applyBorder="1" applyAlignment="1">
      <alignment vertical="center"/>
    </xf>
    <xf numFmtId="2" fontId="10" fillId="0" borderId="25" xfId="0" applyNumberFormat="1" applyFont="1" applyFill="1" applyBorder="1" applyAlignment="1">
      <alignment vertical="center"/>
    </xf>
    <xf numFmtId="165" fontId="10" fillId="0" borderId="0" xfId="1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right" vertical="center"/>
    </xf>
    <xf numFmtId="165" fontId="10" fillId="0" borderId="21" xfId="1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 wrapText="1"/>
    </xf>
    <xf numFmtId="0" fontId="47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165" fontId="48" fillId="0" borderId="0" xfId="1" applyFont="1" applyFill="1" applyBorder="1" applyAlignment="1">
      <alignment vertical="center"/>
    </xf>
    <xf numFmtId="165" fontId="10" fillId="0" borderId="1" xfId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65" fontId="48" fillId="0" borderId="0" xfId="1" applyFont="1" applyFill="1" applyBorder="1" applyAlignment="1">
      <alignment horizontal="right" vertical="center" wrapText="1"/>
    </xf>
    <xf numFmtId="165" fontId="29" fillId="0" borderId="0" xfId="1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vertical="center"/>
    </xf>
    <xf numFmtId="165" fontId="48" fillId="0" borderId="0" xfId="1" applyFont="1" applyFill="1" applyBorder="1" applyAlignment="1">
      <alignment vertical="center" wrapText="1"/>
    </xf>
    <xf numFmtId="165" fontId="10" fillId="0" borderId="1" xfId="1" applyNumberFormat="1" applyFont="1" applyFill="1" applyBorder="1"/>
    <xf numFmtId="165" fontId="48" fillId="0" borderId="0" xfId="0" applyNumberFormat="1" applyFont="1" applyFill="1" applyBorder="1" applyAlignment="1">
      <alignment wrapText="1"/>
    </xf>
    <xf numFmtId="0" fontId="38" fillId="9" borderId="29" xfId="0" applyFont="1" applyFill="1" applyBorder="1" applyAlignment="1" applyProtection="1">
      <alignment vertical="center"/>
    </xf>
    <xf numFmtId="0" fontId="38" fillId="9" borderId="31" xfId="0" applyFont="1" applyFill="1" applyBorder="1" applyAlignment="1" applyProtection="1">
      <alignment vertical="center"/>
    </xf>
    <xf numFmtId="9" fontId="29" fillId="0" borderId="25" xfId="2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172" fontId="29" fillId="0" borderId="0" xfId="1" applyNumberFormat="1" applyFont="1" applyFill="1" applyBorder="1" applyAlignment="1">
      <alignment horizontal="right" vertical="center"/>
    </xf>
    <xf numFmtId="172" fontId="29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left" vertical="center"/>
    </xf>
    <xf numFmtId="4" fontId="48" fillId="0" borderId="0" xfId="0" applyNumberFormat="1" applyFont="1" applyFill="1" applyBorder="1" applyAlignment="1">
      <alignment vertical="center"/>
    </xf>
    <xf numFmtId="2" fontId="3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172" fontId="3" fillId="0" borderId="1" xfId="0" applyNumberFormat="1" applyFont="1" applyFill="1" applyBorder="1" applyAlignment="1"/>
    <xf numFmtId="165" fontId="31" fillId="0" borderId="1" xfId="1" applyFont="1" applyBorder="1" applyAlignment="1">
      <alignment vertical="center"/>
    </xf>
    <xf numFmtId="165" fontId="31" fillId="0" borderId="1" xfId="1" applyFont="1" applyFill="1" applyBorder="1" applyAlignment="1">
      <alignment vertical="center"/>
    </xf>
    <xf numFmtId="172" fontId="11" fillId="0" borderId="0" xfId="1" applyNumberFormat="1" applyFont="1" applyFill="1" applyBorder="1" applyAlignment="1">
      <alignment horizontal="right" vertical="center"/>
    </xf>
    <xf numFmtId="165" fontId="48" fillId="0" borderId="0" xfId="1" applyFont="1" applyFill="1" applyBorder="1" applyAlignment="1">
      <alignment horizontal="right" vertical="center"/>
    </xf>
    <xf numFmtId="4" fontId="5" fillId="0" borderId="0" xfId="15" applyNumberFormat="1" applyFont="1" applyFill="1" applyBorder="1" applyAlignment="1">
      <alignment horizontal="center" vertical="center"/>
    </xf>
    <xf numFmtId="3" fontId="5" fillId="0" borderId="0" xfId="15" applyNumberFormat="1" applyFont="1" applyFill="1" applyBorder="1" applyAlignment="1">
      <alignment horizontal="center" vertical="center"/>
    </xf>
    <xf numFmtId="165" fontId="5" fillId="0" borderId="0" xfId="15" applyNumberFormat="1" applyFont="1" applyFill="1" applyBorder="1" applyAlignment="1">
      <alignment vertical="center"/>
    </xf>
    <xf numFmtId="0" fontId="46" fillId="0" borderId="10" xfId="0" applyFont="1" applyFill="1" applyBorder="1" applyAlignment="1">
      <alignment vertical="center"/>
    </xf>
    <xf numFmtId="4" fontId="48" fillId="0" borderId="9" xfId="0" applyNumberFormat="1" applyFont="1" applyFill="1" applyBorder="1" applyAlignment="1">
      <alignment vertical="center" wrapText="1"/>
    </xf>
    <xf numFmtId="4" fontId="48" fillId="0" borderId="0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 wrapText="1"/>
    </xf>
    <xf numFmtId="4" fontId="53" fillId="0" borderId="0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9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4" fillId="0" borderId="1" xfId="0" applyNumberFormat="1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8" fillId="9" borderId="29" xfId="0" applyFont="1" applyFill="1" applyBorder="1" applyAlignment="1" applyProtection="1">
      <alignment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20" xfId="0" applyNumberFormat="1" applyFont="1" applyBorder="1" applyAlignment="1">
      <alignment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5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wrapText="1"/>
    </xf>
    <xf numFmtId="4" fontId="35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6" fillId="0" borderId="0" xfId="0" applyFont="1" applyAlignment="1">
      <alignment vertical="center"/>
    </xf>
    <xf numFmtId="0" fontId="60" fillId="0" borderId="0" xfId="0" applyFont="1" applyFill="1" applyBorder="1" applyAlignment="1">
      <alignment horizontal="center"/>
    </xf>
    <xf numFmtId="17" fontId="55" fillId="0" borderId="0" xfId="0" applyNumberFormat="1" applyFont="1" applyFill="1" applyBorder="1"/>
    <xf numFmtId="2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43" fillId="0" borderId="0" xfId="0" applyFont="1" applyFill="1" applyBorder="1" applyAlignment="1">
      <alignment horizontal="center"/>
    </xf>
    <xf numFmtId="0" fontId="46" fillId="0" borderId="0" xfId="0" applyFont="1" applyAlignment="1">
      <alignment wrapText="1"/>
    </xf>
    <xf numFmtId="0" fontId="0" fillId="0" borderId="0" xfId="0" applyFont="1" applyFill="1" applyBorder="1" applyAlignment="1"/>
    <xf numFmtId="0" fontId="55" fillId="0" borderId="0" xfId="0" applyFont="1" applyFill="1" applyBorder="1"/>
    <xf numFmtId="10" fontId="44" fillId="0" borderId="0" xfId="0" applyNumberFormat="1" applyFont="1" applyFill="1" applyBorder="1" applyAlignment="1"/>
    <xf numFmtId="0" fontId="54" fillId="0" borderId="0" xfId="0" applyFont="1" applyFill="1" applyBorder="1"/>
    <xf numFmtId="4" fontId="48" fillId="0" borderId="0" xfId="0" applyNumberFormat="1" applyFont="1" applyFill="1" applyBorder="1" applyAlignment="1">
      <alignment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center" vertical="center" wrapText="1"/>
    </xf>
    <xf numFmtId="4" fontId="10" fillId="8" borderId="22" xfId="0" applyNumberFormat="1" applyFont="1" applyFill="1" applyBorder="1" applyAlignment="1">
      <alignment horizontal="center" vertical="center" wrapText="1"/>
    </xf>
    <xf numFmtId="43" fontId="48" fillId="0" borderId="0" xfId="0" applyNumberFormat="1" applyFont="1" applyFill="1" applyBorder="1" applyAlignment="1">
      <alignment vertical="center"/>
    </xf>
    <xf numFmtId="172" fontId="10" fillId="0" borderId="0" xfId="0" applyNumberFormat="1" applyFont="1" applyAlignment="1">
      <alignment vertical="center"/>
    </xf>
    <xf numFmtId="4" fontId="38" fillId="8" borderId="29" xfId="0" applyNumberFormat="1" applyFont="1" applyFill="1" applyBorder="1" applyAlignment="1" applyProtection="1">
      <alignment vertical="center" wrapText="1"/>
      <protection locked="0"/>
    </xf>
    <xf numFmtId="4" fontId="38" fillId="8" borderId="31" xfId="0" applyNumberFormat="1" applyFont="1" applyFill="1" applyBorder="1" applyAlignment="1" applyProtection="1">
      <alignment vertical="center" wrapText="1"/>
      <protection locked="0"/>
    </xf>
    <xf numFmtId="0" fontId="37" fillId="9" borderId="28" xfId="0" applyFont="1" applyFill="1" applyBorder="1" applyAlignment="1" applyProtection="1">
      <alignment vertical="center"/>
    </xf>
    <xf numFmtId="0" fontId="37" fillId="9" borderId="29" xfId="0" applyFont="1" applyFill="1" applyBorder="1" applyAlignment="1" applyProtection="1">
      <alignment vertical="center"/>
    </xf>
    <xf numFmtId="0" fontId="37" fillId="9" borderId="31" xfId="0" applyFont="1" applyFill="1" applyBorder="1" applyAlignment="1" applyProtection="1">
      <alignment vertical="center"/>
    </xf>
    <xf numFmtId="0" fontId="3" fillId="10" borderId="28" xfId="0" applyFont="1" applyFill="1" applyBorder="1" applyAlignment="1" applyProtection="1">
      <alignment vertical="center"/>
    </xf>
    <xf numFmtId="0" fontId="3" fillId="10" borderId="29" xfId="0" applyFont="1" applyFill="1" applyBorder="1" applyAlignment="1" applyProtection="1">
      <alignment vertical="center"/>
    </xf>
    <xf numFmtId="0" fontId="3" fillId="10" borderId="31" xfId="0" applyFont="1" applyFill="1" applyBorder="1" applyAlignment="1" applyProtection="1">
      <alignment vertical="center"/>
    </xf>
    <xf numFmtId="0" fontId="10" fillId="7" borderId="29" xfId="0" applyFont="1" applyFill="1" applyBorder="1" applyAlignment="1">
      <alignment vertical="center" wrapText="1"/>
    </xf>
    <xf numFmtId="0" fontId="10" fillId="7" borderId="31" xfId="0" applyFont="1" applyFill="1" applyBorder="1" applyAlignment="1">
      <alignment vertical="center" wrapText="1"/>
    </xf>
    <xf numFmtId="172" fontId="24" fillId="0" borderId="0" xfId="0" applyNumberFormat="1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39" fillId="0" borderId="30" xfId="0" applyFont="1" applyBorder="1" applyAlignment="1">
      <alignment horizontal="right" vertical="center"/>
    </xf>
    <xf numFmtId="0" fontId="39" fillId="0" borderId="30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5" fillId="0" borderId="25" xfId="0" applyFont="1" applyBorder="1" applyAlignment="1">
      <alignment vertical="center"/>
    </xf>
    <xf numFmtId="168" fontId="3" fillId="0" borderId="0" xfId="1" applyNumberFormat="1" applyFont="1" applyFill="1" applyBorder="1" applyAlignment="1">
      <alignment vertical="center"/>
    </xf>
    <xf numFmtId="0" fontId="56" fillId="0" borderId="0" xfId="0" applyFont="1" applyFill="1" applyBorder="1"/>
    <xf numFmtId="17" fontId="57" fillId="0" borderId="0" xfId="0" applyNumberFormat="1" applyFont="1" applyFill="1" applyBorder="1"/>
    <xf numFmtId="2" fontId="58" fillId="0" borderId="0" xfId="0" applyNumberFormat="1" applyFont="1" applyFill="1" applyBorder="1"/>
    <xf numFmtId="0" fontId="52" fillId="0" borderId="0" xfId="0" applyFont="1" applyFill="1" applyBorder="1" applyAlignment="1">
      <alignment horizontal="right"/>
    </xf>
    <xf numFmtId="0" fontId="58" fillId="0" borderId="0" xfId="0" applyFont="1" applyFill="1" applyBorder="1"/>
    <xf numFmtId="0" fontId="46" fillId="0" borderId="0" xfId="0" applyFont="1" applyFill="1" applyBorder="1"/>
    <xf numFmtId="0" fontId="46" fillId="0" borderId="0" xfId="0" applyFont="1" applyFill="1" applyBorder="1" applyAlignment="1">
      <alignment vertical="center"/>
    </xf>
    <xf numFmtId="0" fontId="59" fillId="0" borderId="0" xfId="0" applyFont="1" applyFill="1" applyBorder="1" applyAlignment="1"/>
    <xf numFmtId="0" fontId="44" fillId="0" borderId="0" xfId="0" applyFont="1" applyFill="1" applyBorder="1" applyAlignment="1"/>
    <xf numFmtId="2" fontId="55" fillId="0" borderId="0" xfId="0" applyNumberFormat="1" applyFont="1" applyFill="1" applyBorder="1"/>
    <xf numFmtId="165" fontId="3" fillId="0" borderId="0" xfId="1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8" fontId="3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172" fontId="0" fillId="0" borderId="0" xfId="0" applyNumberFormat="1" applyFont="1" applyFill="1" applyBorder="1" applyAlignment="1"/>
    <xf numFmtId="172" fontId="3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2" fontId="43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vertical="center"/>
    </xf>
    <xf numFmtId="172" fontId="9" fillId="0" borderId="0" xfId="0" applyNumberFormat="1" applyFont="1" applyFill="1" applyBorder="1" applyAlignment="1">
      <alignment vertical="center"/>
    </xf>
    <xf numFmtId="165" fontId="10" fillId="0" borderId="0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48" fillId="0" borderId="0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left" vertical="center"/>
    </xf>
    <xf numFmtId="0" fontId="10" fillId="8" borderId="25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48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9" xfId="0" applyFont="1" applyFill="1" applyBorder="1" applyAlignment="1">
      <alignment horizontal="left" vertical="center" wrapText="1"/>
    </xf>
    <xf numFmtId="4" fontId="37" fillId="0" borderId="0" xfId="0" applyNumberFormat="1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4" fontId="38" fillId="0" borderId="0" xfId="0" applyNumberFormat="1" applyFont="1" applyFill="1" applyBorder="1" applyAlignment="1" applyProtection="1">
      <alignment vertical="center" wrapText="1"/>
      <protection locked="0"/>
    </xf>
    <xf numFmtId="0" fontId="38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5" fillId="0" borderId="0" xfId="0" applyFont="1"/>
    <xf numFmtId="4" fontId="26" fillId="0" borderId="9" xfId="0" applyNumberFormat="1" applyFont="1" applyFill="1" applyBorder="1" applyAlignment="1">
      <alignment horizontal="center" vertical="center"/>
    </xf>
    <xf numFmtId="165" fontId="48" fillId="0" borderId="0" xfId="1" applyFont="1" applyFill="1" applyBorder="1" applyAlignment="1">
      <alignment horizontal="center" vertical="center"/>
    </xf>
    <xf numFmtId="4" fontId="48" fillId="0" borderId="9" xfId="0" applyNumberFormat="1" applyFont="1" applyFill="1" applyBorder="1" applyAlignment="1">
      <alignment horizontal="center" vertical="center" wrapText="1"/>
    </xf>
    <xf numFmtId="4" fontId="48" fillId="0" borderId="9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25" xfId="0" applyFont="1" applyFill="1" applyBorder="1" applyAlignment="1">
      <alignment horizontal="left" vertical="center"/>
    </xf>
    <xf numFmtId="0" fontId="39" fillId="0" borderId="28" xfId="0" applyFont="1" applyFill="1" applyBorder="1" applyAlignment="1">
      <alignment horizontal="right" vertical="center"/>
    </xf>
    <xf numFmtId="0" fontId="39" fillId="0" borderId="29" xfId="0" applyFont="1" applyFill="1" applyBorder="1" applyAlignment="1">
      <alignment horizontal="right" vertical="center"/>
    </xf>
    <xf numFmtId="0" fontId="39" fillId="9" borderId="28" xfId="0" applyFont="1" applyFill="1" applyBorder="1" applyAlignment="1">
      <alignment horizontal="left" wrapText="1"/>
    </xf>
    <xf numFmtId="0" fontId="39" fillId="9" borderId="29" xfId="0" applyFont="1" applyFill="1" applyBorder="1" applyAlignment="1">
      <alignment horizontal="left" wrapText="1"/>
    </xf>
    <xf numFmtId="0" fontId="39" fillId="9" borderId="31" xfId="0" applyFont="1" applyFill="1" applyBorder="1" applyAlignment="1">
      <alignment horizontal="left" wrapText="1"/>
    </xf>
    <xf numFmtId="0" fontId="10" fillId="9" borderId="28" xfId="0" applyFont="1" applyFill="1" applyBorder="1" applyAlignment="1">
      <alignment horizontal="left" vertical="center"/>
    </xf>
    <xf numFmtId="0" fontId="10" fillId="9" borderId="29" xfId="0" applyFont="1" applyFill="1" applyBorder="1" applyAlignment="1">
      <alignment horizontal="left" vertical="center"/>
    </xf>
    <xf numFmtId="0" fontId="10" fillId="9" borderId="3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8" borderId="28" xfId="0" applyFont="1" applyFill="1" applyBorder="1" applyAlignment="1">
      <alignment horizontal="left" vertical="center"/>
    </xf>
    <xf numFmtId="0" fontId="10" fillId="8" borderId="29" xfId="0" applyFont="1" applyFill="1" applyBorder="1" applyAlignment="1">
      <alignment horizontal="left" vertical="center"/>
    </xf>
    <xf numFmtId="0" fontId="10" fillId="8" borderId="31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8" borderId="1" xfId="0" applyFont="1" applyFill="1" applyBorder="1" applyAlignment="1" applyProtection="1">
      <alignment horizontal="left" vertical="center"/>
    </xf>
    <xf numFmtId="0" fontId="10" fillId="8" borderId="25" xfId="0" applyFont="1" applyFill="1" applyBorder="1" applyAlignment="1" applyProtection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25" xfId="0" applyFont="1" applyFill="1" applyBorder="1" applyAlignment="1">
      <alignment horizontal="left" vertical="center"/>
    </xf>
    <xf numFmtId="0" fontId="39" fillId="0" borderId="24" xfId="0" applyFont="1" applyBorder="1" applyAlignment="1">
      <alignment horizontal="right" vertical="center"/>
    </xf>
    <xf numFmtId="0" fontId="39" fillId="0" borderId="29" xfId="0" applyFont="1" applyBorder="1" applyAlignment="1">
      <alignment horizontal="right" vertical="center"/>
    </xf>
    <xf numFmtId="0" fontId="10" fillId="7" borderId="28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33" fillId="0" borderId="0" xfId="0" applyFont="1" applyAlignment="1">
      <alignment horizontal="right" vertical="center"/>
    </xf>
    <xf numFmtId="0" fontId="48" fillId="0" borderId="0" xfId="0" applyFont="1" applyFill="1" applyBorder="1" applyAlignment="1">
      <alignment horizontal="center" wrapText="1"/>
    </xf>
    <xf numFmtId="4" fontId="26" fillId="0" borderId="9" xfId="0" applyNumberFormat="1" applyFont="1" applyFill="1" applyBorder="1" applyAlignment="1">
      <alignment horizontal="center" vertical="center" wrapText="1"/>
    </xf>
    <xf numFmtId="165" fontId="48" fillId="0" borderId="9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/>
    </xf>
    <xf numFmtId="0" fontId="4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13" fillId="2" borderId="13" xfId="0" applyFont="1" applyFill="1" applyBorder="1" applyAlignment="1">
      <alignment horizontal="left" wrapText="1"/>
    </xf>
  </cellXfs>
  <cellStyles count="16">
    <cellStyle name="Moneda" xfId="1" builtinId="4"/>
    <cellStyle name="Moneda [0] 2" xfId="9"/>
    <cellStyle name="Moneda [0] 2 2" xfId="14"/>
    <cellStyle name="Moneda [0] 3" xfId="8"/>
    <cellStyle name="Moneda [0] 4" xfId="11"/>
    <cellStyle name="Moneda 2" xfId="10"/>
    <cellStyle name="Moneda 3" xfId="12"/>
    <cellStyle name="Moneda 4" xfId="13"/>
    <cellStyle name="Normal" xfId="0" builtinId="0"/>
    <cellStyle name="Normal 15" xfId="6"/>
    <cellStyle name="Normal 2 2" xfId="3"/>
    <cellStyle name="Normal 4" xfId="4"/>
    <cellStyle name="Normal_Hoja8" xfId="5"/>
    <cellStyle name="Normal_P205 - Cómputo y presupuesto" xfId="15"/>
    <cellStyle name="Porcentaje" xfId="2" builtinId="5"/>
    <cellStyle name="Porcentaje 2" xfId="7"/>
  </cellStyles>
  <dxfs count="0"/>
  <tableStyles count="0" defaultTableStyle="TableStyleMedium2" defaultPivotStyle="PivotStyleLight16"/>
  <colors>
    <mruColors>
      <color rgb="FFFF33CC"/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180975" y="0"/>
          <a:ext cx="9801225" cy="12258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180975" y="0"/>
          <a:ext cx="9801225" cy="12258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180975" y="0"/>
          <a:ext cx="9801225" cy="12258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80975" y="0"/>
          <a:ext cx="9801225" cy="12258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180975" y="0"/>
          <a:ext cx="9801225" cy="12258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180975" y="0"/>
          <a:ext cx="9801225" cy="12258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180975" y="0"/>
          <a:ext cx="9801225" cy="12258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80975" y="0"/>
          <a:ext cx="9801225" cy="12258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180975" y="0"/>
          <a:ext cx="9801225" cy="12258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714375</xdr:colOff>
      <xdr:row>45</xdr:row>
      <xdr:rowOff>142875</xdr:rowOff>
    </xdr:from>
    <xdr:to>
      <xdr:col>10</xdr:col>
      <xdr:colOff>66675</xdr:colOff>
      <xdr:row>46</xdr:row>
      <xdr:rowOff>105681</xdr:rowOff>
    </xdr:to>
    <xdr:sp macro="" textlink="">
      <xdr:nvSpPr>
        <xdr:cNvPr id="11" name="Cuadro de texto 2"/>
        <xdr:cNvSpPr txBox="1">
          <a:spLocks noChangeArrowheads="1"/>
        </xdr:cNvSpPr>
      </xdr:nvSpPr>
      <xdr:spPr bwMode="auto">
        <a:xfrm>
          <a:off x="9763125" y="8810625"/>
          <a:ext cx="66675" cy="15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38100</xdr:colOff>
      <xdr:row>432</xdr:row>
      <xdr:rowOff>0</xdr:rowOff>
    </xdr:from>
    <xdr:to>
      <xdr:col>21</xdr:col>
      <xdr:colOff>114300</xdr:colOff>
      <xdr:row>433</xdr:row>
      <xdr:rowOff>57150</xdr:rowOff>
    </xdr:to>
    <xdr:sp macro="" textlink="">
      <xdr:nvSpPr>
        <xdr:cNvPr id="12" name="Cuadro de texto 1"/>
        <xdr:cNvSpPr txBox="1">
          <a:spLocks noChangeArrowheads="1"/>
        </xdr:cNvSpPr>
      </xdr:nvSpPr>
      <xdr:spPr bwMode="auto">
        <a:xfrm>
          <a:off x="19421475" y="83038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1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1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8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2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2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2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2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2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2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2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2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28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2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3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364</xdr:row>
      <xdr:rowOff>0</xdr:rowOff>
    </xdr:from>
    <xdr:to>
      <xdr:col>1</xdr:col>
      <xdr:colOff>114300</xdr:colOff>
      <xdr:row>365</xdr:row>
      <xdr:rowOff>0</xdr:rowOff>
    </xdr:to>
    <xdr:sp macro="" textlink="">
      <xdr:nvSpPr>
        <xdr:cNvPr id="33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364</xdr:row>
      <xdr:rowOff>0</xdr:rowOff>
    </xdr:from>
    <xdr:to>
      <xdr:col>1</xdr:col>
      <xdr:colOff>114300</xdr:colOff>
      <xdr:row>365</xdr:row>
      <xdr:rowOff>0</xdr:rowOff>
    </xdr:to>
    <xdr:sp macro="" textlink="">
      <xdr:nvSpPr>
        <xdr:cNvPr id="34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364</xdr:row>
      <xdr:rowOff>0</xdr:rowOff>
    </xdr:from>
    <xdr:to>
      <xdr:col>1</xdr:col>
      <xdr:colOff>114300</xdr:colOff>
      <xdr:row>365</xdr:row>
      <xdr:rowOff>152400</xdr:rowOff>
    </xdr:to>
    <xdr:sp macro="" textlink="">
      <xdr:nvSpPr>
        <xdr:cNvPr id="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364</xdr:row>
      <xdr:rowOff>0</xdr:rowOff>
    </xdr:from>
    <xdr:to>
      <xdr:col>1</xdr:col>
      <xdr:colOff>114300</xdr:colOff>
      <xdr:row>365</xdr:row>
      <xdr:rowOff>152400</xdr:rowOff>
    </xdr:to>
    <xdr:sp macro="" textlink="">
      <xdr:nvSpPr>
        <xdr:cNvPr id="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364</xdr:row>
      <xdr:rowOff>0</xdr:rowOff>
    </xdr:from>
    <xdr:to>
      <xdr:col>1</xdr:col>
      <xdr:colOff>114300</xdr:colOff>
      <xdr:row>365</xdr:row>
      <xdr:rowOff>152400</xdr:rowOff>
    </xdr:to>
    <xdr:sp macro="" textlink="">
      <xdr:nvSpPr>
        <xdr:cNvPr id="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3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3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2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3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4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5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6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7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5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51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52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53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54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55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56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57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5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5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6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61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6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6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6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68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6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7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7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7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7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7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7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7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7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78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7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8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8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8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8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8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8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9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9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9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9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9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9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9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9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98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9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0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0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0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0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0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0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0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1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1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2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2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2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3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3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4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4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4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5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5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6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6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6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7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17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17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17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1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8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8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8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8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8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8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8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8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88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8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9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9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9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9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19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19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196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197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19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19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20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201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202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203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204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1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2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2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4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4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5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6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6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7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7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8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9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29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2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0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0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1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2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2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4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4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5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6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6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7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3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37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37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37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37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38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38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38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38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38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38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38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528</xdr:row>
      <xdr:rowOff>28575</xdr:rowOff>
    </xdr:to>
    <xdr:sp macro="" textlink="">
      <xdr:nvSpPr>
        <xdr:cNvPr id="387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528</xdr:row>
      <xdr:rowOff>28575</xdr:rowOff>
    </xdr:to>
    <xdr:sp macro="" textlink="">
      <xdr:nvSpPr>
        <xdr:cNvPr id="388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528</xdr:row>
      <xdr:rowOff>28575</xdr:rowOff>
    </xdr:to>
    <xdr:sp macro="" textlink="">
      <xdr:nvSpPr>
        <xdr:cNvPr id="389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3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39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39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393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394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395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396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397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398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399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00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01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02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03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04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05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06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07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0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1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1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1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1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1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2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2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2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2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2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3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3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3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3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3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4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4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4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4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4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4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4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7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7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8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8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8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8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8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9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9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9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9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9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0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0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0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0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0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1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1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1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1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1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2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2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2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2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2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3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3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3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3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3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4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4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4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4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4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4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4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5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5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5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5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5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5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6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6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6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6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6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7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7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7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7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57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58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5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5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59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59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5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0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0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1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2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2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4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4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5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6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6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7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7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8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9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69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6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70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0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0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0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0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0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0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0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0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0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1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1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1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1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1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1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1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1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1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1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72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5324475</xdr:colOff>
      <xdr:row>59</xdr:row>
      <xdr:rowOff>76200</xdr:rowOff>
    </xdr:from>
    <xdr:ext cx="76200" cy="151039"/>
    <xdr:sp macro="" textlink="">
      <xdr:nvSpPr>
        <xdr:cNvPr id="721" name="Cuadro de texto 2"/>
        <xdr:cNvSpPr txBox="1">
          <a:spLocks noChangeArrowheads="1"/>
        </xdr:cNvSpPr>
      </xdr:nvSpPr>
      <xdr:spPr bwMode="auto">
        <a:xfrm>
          <a:off x="5210175" y="113823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0</xdr:rowOff>
    </xdr:from>
    <xdr:ext cx="76200" cy="151039"/>
    <xdr:sp macro="" textlink="">
      <xdr:nvSpPr>
        <xdr:cNvPr id="722" name="Cuadro de texto 2"/>
        <xdr:cNvSpPr txBox="1">
          <a:spLocks noChangeArrowheads="1"/>
        </xdr:cNvSpPr>
      </xdr:nvSpPr>
      <xdr:spPr bwMode="auto">
        <a:xfrm>
          <a:off x="219075" y="10163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0</xdr:rowOff>
    </xdr:from>
    <xdr:ext cx="76200" cy="151039"/>
    <xdr:sp macro="" textlink="">
      <xdr:nvSpPr>
        <xdr:cNvPr id="723" name="Cuadro de texto 2"/>
        <xdr:cNvSpPr txBox="1">
          <a:spLocks noChangeArrowheads="1"/>
        </xdr:cNvSpPr>
      </xdr:nvSpPr>
      <xdr:spPr bwMode="auto">
        <a:xfrm>
          <a:off x="219075" y="10163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132</xdr:row>
      <xdr:rowOff>0</xdr:rowOff>
    </xdr:from>
    <xdr:ext cx="76200" cy="151039"/>
    <xdr:sp macro="" textlink="">
      <xdr:nvSpPr>
        <xdr:cNvPr id="724" name="Cuadro de texto 2"/>
        <xdr:cNvSpPr txBox="1">
          <a:spLocks noChangeArrowheads="1"/>
        </xdr:cNvSpPr>
      </xdr:nvSpPr>
      <xdr:spPr bwMode="auto">
        <a:xfrm>
          <a:off x="219075" y="25212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132</xdr:row>
      <xdr:rowOff>0</xdr:rowOff>
    </xdr:from>
    <xdr:ext cx="76200" cy="151039"/>
    <xdr:sp macro="" textlink="">
      <xdr:nvSpPr>
        <xdr:cNvPr id="725" name="Cuadro de texto 2"/>
        <xdr:cNvSpPr txBox="1">
          <a:spLocks noChangeArrowheads="1"/>
        </xdr:cNvSpPr>
      </xdr:nvSpPr>
      <xdr:spPr bwMode="auto">
        <a:xfrm>
          <a:off x="219075" y="25212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132</xdr:row>
      <xdr:rowOff>0</xdr:rowOff>
    </xdr:from>
    <xdr:ext cx="76200" cy="151039"/>
    <xdr:sp macro="" textlink="">
      <xdr:nvSpPr>
        <xdr:cNvPr id="726" name="Cuadro de texto 2"/>
        <xdr:cNvSpPr txBox="1">
          <a:spLocks noChangeArrowheads="1"/>
        </xdr:cNvSpPr>
      </xdr:nvSpPr>
      <xdr:spPr bwMode="auto">
        <a:xfrm>
          <a:off x="219075" y="25212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727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728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132</xdr:row>
      <xdr:rowOff>0</xdr:rowOff>
    </xdr:from>
    <xdr:ext cx="76200" cy="151039"/>
    <xdr:sp macro="" textlink="">
      <xdr:nvSpPr>
        <xdr:cNvPr id="729" name="Cuadro de texto 2"/>
        <xdr:cNvSpPr txBox="1">
          <a:spLocks noChangeArrowheads="1"/>
        </xdr:cNvSpPr>
      </xdr:nvSpPr>
      <xdr:spPr bwMode="auto">
        <a:xfrm>
          <a:off x="219075" y="25212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132</xdr:row>
      <xdr:rowOff>0</xdr:rowOff>
    </xdr:from>
    <xdr:ext cx="76200" cy="151039"/>
    <xdr:sp macro="" textlink="">
      <xdr:nvSpPr>
        <xdr:cNvPr id="730" name="Cuadro de texto 2"/>
        <xdr:cNvSpPr txBox="1">
          <a:spLocks noChangeArrowheads="1"/>
        </xdr:cNvSpPr>
      </xdr:nvSpPr>
      <xdr:spPr bwMode="auto">
        <a:xfrm>
          <a:off x="219075" y="25212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132</xdr:row>
      <xdr:rowOff>0</xdr:rowOff>
    </xdr:from>
    <xdr:ext cx="76200" cy="151039"/>
    <xdr:sp macro="" textlink="">
      <xdr:nvSpPr>
        <xdr:cNvPr id="731" name="Cuadro de texto 2"/>
        <xdr:cNvSpPr txBox="1">
          <a:spLocks noChangeArrowheads="1"/>
        </xdr:cNvSpPr>
      </xdr:nvSpPr>
      <xdr:spPr bwMode="auto">
        <a:xfrm>
          <a:off x="219075" y="25212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132</xdr:row>
      <xdr:rowOff>0</xdr:rowOff>
    </xdr:from>
    <xdr:ext cx="76200" cy="151039"/>
    <xdr:sp macro="" textlink="">
      <xdr:nvSpPr>
        <xdr:cNvPr id="732" name="Cuadro de texto 2"/>
        <xdr:cNvSpPr txBox="1">
          <a:spLocks noChangeArrowheads="1"/>
        </xdr:cNvSpPr>
      </xdr:nvSpPr>
      <xdr:spPr bwMode="auto">
        <a:xfrm>
          <a:off x="219075" y="25212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733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734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735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736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5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51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52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56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57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5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5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6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61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62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63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64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65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66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67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6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6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77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8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8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9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9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0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0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1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1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2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2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3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3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4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4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5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5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6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6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7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7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8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8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19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19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0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0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4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5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5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6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6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6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7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8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8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8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9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0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0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1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1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2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2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2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3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3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3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4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4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5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5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5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6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6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7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7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8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8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9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1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1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0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1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1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1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2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2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3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3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3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4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4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5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5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5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6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22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226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2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2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2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2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2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2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2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2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2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3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3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4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4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5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5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6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6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7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7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8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8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29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29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0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0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1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1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2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2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3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3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3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3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3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3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33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33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4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4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4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5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5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6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6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6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7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7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8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9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9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9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3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3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0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1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1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1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2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2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2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3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3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4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6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6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8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9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9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4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4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1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1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1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2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3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4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6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6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8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9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9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5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5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6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6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6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6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6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6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6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6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6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6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36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361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1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1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1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1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2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2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2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2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2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3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3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3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3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3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4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4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4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4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4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4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4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5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5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5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5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5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5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6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6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6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6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6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7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7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7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7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7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8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8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8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8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8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9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9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9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9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6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69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0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0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0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0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0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1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1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1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1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1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2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2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2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2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2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3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3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3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3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3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4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4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4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4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4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4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4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5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5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5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5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5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5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6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6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6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6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6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7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7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7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7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7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8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8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8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8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8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9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9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9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9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7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79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0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0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0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0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0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1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1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1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1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1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2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2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2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2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2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3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3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3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3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3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4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4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4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4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4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4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4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5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5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5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5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5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5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6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6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6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6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6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7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7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7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7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7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8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8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8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8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8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9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9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9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9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8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89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0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0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0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0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0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1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1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1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1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1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2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2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2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2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2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3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3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3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3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3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4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4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4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4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4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4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4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5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5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5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5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5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5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6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6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6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6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6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7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7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7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7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7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8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8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8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8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8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9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9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9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9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39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399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0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0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0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0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0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1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1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1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1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1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2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2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2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2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2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3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3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3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3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3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4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4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4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4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4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4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4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5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5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5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5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5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5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6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6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6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6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6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7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7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7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7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7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8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8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8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8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8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9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9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9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9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0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09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0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10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0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10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0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11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1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11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1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11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2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12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2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12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2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13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3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13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3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41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413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140" name="AutoShape 4"/>
        <xdr:cNvSpPr>
          <a:spLocks noChangeArrowheads="1"/>
        </xdr:cNvSpPr>
      </xdr:nvSpPr>
      <xdr:spPr bwMode="auto">
        <a:xfrm>
          <a:off x="180975" y="0"/>
          <a:ext cx="9801225" cy="13401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141" name="AutoShape 4"/>
        <xdr:cNvSpPr>
          <a:spLocks noChangeArrowheads="1"/>
        </xdr:cNvSpPr>
      </xdr:nvSpPr>
      <xdr:spPr bwMode="auto">
        <a:xfrm>
          <a:off x="180975" y="0"/>
          <a:ext cx="9801225" cy="13401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142" name="AutoShape 4"/>
        <xdr:cNvSpPr>
          <a:spLocks noChangeArrowheads="1"/>
        </xdr:cNvSpPr>
      </xdr:nvSpPr>
      <xdr:spPr bwMode="auto">
        <a:xfrm>
          <a:off x="180975" y="0"/>
          <a:ext cx="9801225" cy="13401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143" name="AutoShape 4"/>
        <xdr:cNvSpPr>
          <a:spLocks noChangeArrowheads="1"/>
        </xdr:cNvSpPr>
      </xdr:nvSpPr>
      <xdr:spPr bwMode="auto">
        <a:xfrm>
          <a:off x="180975" y="0"/>
          <a:ext cx="9801225" cy="13401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144" name="AutoShape 4"/>
        <xdr:cNvSpPr>
          <a:spLocks noChangeArrowheads="1"/>
        </xdr:cNvSpPr>
      </xdr:nvSpPr>
      <xdr:spPr bwMode="auto">
        <a:xfrm>
          <a:off x="180975" y="0"/>
          <a:ext cx="9801225" cy="13401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145" name="AutoShape 4"/>
        <xdr:cNvSpPr>
          <a:spLocks noChangeArrowheads="1"/>
        </xdr:cNvSpPr>
      </xdr:nvSpPr>
      <xdr:spPr bwMode="auto">
        <a:xfrm>
          <a:off x="180975" y="0"/>
          <a:ext cx="9801225" cy="13401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146" name="AutoShape 4"/>
        <xdr:cNvSpPr>
          <a:spLocks noChangeArrowheads="1"/>
        </xdr:cNvSpPr>
      </xdr:nvSpPr>
      <xdr:spPr bwMode="auto">
        <a:xfrm>
          <a:off x="180975" y="0"/>
          <a:ext cx="9801225" cy="13401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147" name="AutoShape 4"/>
        <xdr:cNvSpPr>
          <a:spLocks noChangeArrowheads="1"/>
        </xdr:cNvSpPr>
      </xdr:nvSpPr>
      <xdr:spPr bwMode="auto">
        <a:xfrm>
          <a:off x="180975" y="0"/>
          <a:ext cx="9801225" cy="13401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4148" name="AutoShape 4"/>
        <xdr:cNvSpPr>
          <a:spLocks noChangeArrowheads="1"/>
        </xdr:cNvSpPr>
      </xdr:nvSpPr>
      <xdr:spPr bwMode="auto">
        <a:xfrm>
          <a:off x="180975" y="0"/>
          <a:ext cx="9801225" cy="134016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38100</xdr:colOff>
      <xdr:row>432</xdr:row>
      <xdr:rowOff>0</xdr:rowOff>
    </xdr:from>
    <xdr:to>
      <xdr:col>21</xdr:col>
      <xdr:colOff>114300</xdr:colOff>
      <xdr:row>433</xdr:row>
      <xdr:rowOff>57150</xdr:rowOff>
    </xdr:to>
    <xdr:sp macro="" textlink="">
      <xdr:nvSpPr>
        <xdr:cNvPr id="4149" name="Cuadro de texto 1"/>
        <xdr:cNvSpPr txBox="1">
          <a:spLocks noChangeArrowheads="1"/>
        </xdr:cNvSpPr>
      </xdr:nvSpPr>
      <xdr:spPr bwMode="auto">
        <a:xfrm>
          <a:off x="19421475" y="83038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15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15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15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1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1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1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5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5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58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5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6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6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6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6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6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6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6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6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68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6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17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1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17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364</xdr:row>
      <xdr:rowOff>0</xdr:rowOff>
    </xdr:from>
    <xdr:to>
      <xdr:col>1</xdr:col>
      <xdr:colOff>114300</xdr:colOff>
      <xdr:row>365</xdr:row>
      <xdr:rowOff>0</xdr:rowOff>
    </xdr:to>
    <xdr:sp macro="" textlink="">
      <xdr:nvSpPr>
        <xdr:cNvPr id="4173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364</xdr:row>
      <xdr:rowOff>0</xdr:rowOff>
    </xdr:from>
    <xdr:to>
      <xdr:col>1</xdr:col>
      <xdr:colOff>114300</xdr:colOff>
      <xdr:row>365</xdr:row>
      <xdr:rowOff>0</xdr:rowOff>
    </xdr:to>
    <xdr:sp macro="" textlink="">
      <xdr:nvSpPr>
        <xdr:cNvPr id="4174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364</xdr:row>
      <xdr:rowOff>0</xdr:rowOff>
    </xdr:from>
    <xdr:to>
      <xdr:col>1</xdr:col>
      <xdr:colOff>114300</xdr:colOff>
      <xdr:row>365</xdr:row>
      <xdr:rowOff>0</xdr:rowOff>
    </xdr:to>
    <xdr:sp macro="" textlink="">
      <xdr:nvSpPr>
        <xdr:cNvPr id="4175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364</xdr:row>
      <xdr:rowOff>0</xdr:rowOff>
    </xdr:from>
    <xdr:to>
      <xdr:col>1</xdr:col>
      <xdr:colOff>114300</xdr:colOff>
      <xdr:row>365</xdr:row>
      <xdr:rowOff>152400</xdr:rowOff>
    </xdr:to>
    <xdr:sp macro="" textlink="">
      <xdr:nvSpPr>
        <xdr:cNvPr id="41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364</xdr:row>
      <xdr:rowOff>0</xdr:rowOff>
    </xdr:from>
    <xdr:to>
      <xdr:col>1</xdr:col>
      <xdr:colOff>114300</xdr:colOff>
      <xdr:row>365</xdr:row>
      <xdr:rowOff>152400</xdr:rowOff>
    </xdr:to>
    <xdr:sp macro="" textlink="">
      <xdr:nvSpPr>
        <xdr:cNvPr id="41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364</xdr:row>
      <xdr:rowOff>0</xdr:rowOff>
    </xdr:from>
    <xdr:to>
      <xdr:col>1</xdr:col>
      <xdr:colOff>114300</xdr:colOff>
      <xdr:row>365</xdr:row>
      <xdr:rowOff>152400</xdr:rowOff>
    </xdr:to>
    <xdr:sp macro="" textlink="">
      <xdr:nvSpPr>
        <xdr:cNvPr id="41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7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8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81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82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83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84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85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86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87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8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8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9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91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92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93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94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95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96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97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9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19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20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201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202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20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20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20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0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1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1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1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1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1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1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1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1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18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1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2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2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2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2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2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22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22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22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3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3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3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3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3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3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3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38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3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4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4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4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4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4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24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4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5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5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5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6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6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7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7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8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8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9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2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2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0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1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1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31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31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433</xdr:row>
      <xdr:rowOff>28575</xdr:rowOff>
    </xdr:to>
    <xdr:sp macro="" textlink="">
      <xdr:nvSpPr>
        <xdr:cNvPr id="431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2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2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2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2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2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26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27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28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29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30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31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32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33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34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0500"/>
    <xdr:sp macro="" textlink="">
      <xdr:nvSpPr>
        <xdr:cNvPr id="4335" name="Cuadro de texto 2"/>
        <xdr:cNvSpPr txBox="1">
          <a:spLocks noChangeArrowheads="1"/>
        </xdr:cNvSpPr>
      </xdr:nvSpPr>
      <xdr:spPr bwMode="auto">
        <a:xfrm>
          <a:off x="21907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337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33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33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34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341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342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343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344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345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4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5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5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6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6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6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7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7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8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8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8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9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39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3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0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0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0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1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1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2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2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2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3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3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4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4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4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5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5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6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6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6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7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7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8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8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8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9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49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4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50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50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50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51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5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51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1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1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2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2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2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2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2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2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2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2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2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2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53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528</xdr:row>
      <xdr:rowOff>28575</xdr:rowOff>
    </xdr:to>
    <xdr:sp macro="" textlink="">
      <xdr:nvSpPr>
        <xdr:cNvPr id="4531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528</xdr:row>
      <xdr:rowOff>28575</xdr:rowOff>
    </xdr:to>
    <xdr:sp macro="" textlink="">
      <xdr:nvSpPr>
        <xdr:cNvPr id="4532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528</xdr:row>
      <xdr:rowOff>28575</xdr:rowOff>
    </xdr:to>
    <xdr:sp macro="" textlink="">
      <xdr:nvSpPr>
        <xdr:cNvPr id="4533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3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3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37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38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39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40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41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42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43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44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45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46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47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48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49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50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190500"/>
    <xdr:sp macro="" textlink="">
      <xdr:nvSpPr>
        <xdr:cNvPr id="4551" name="Cuadro de texto 2"/>
        <xdr:cNvSpPr txBox="1">
          <a:spLocks noChangeArrowheads="1"/>
        </xdr:cNvSpPr>
      </xdr:nvSpPr>
      <xdr:spPr bwMode="auto">
        <a:xfrm>
          <a:off x="219075" y="10022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5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5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5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5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6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6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6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6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6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7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7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7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7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7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8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8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8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8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8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9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9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9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59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59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0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0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0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0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0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1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1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1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1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1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2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2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2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2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2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3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3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3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3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3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4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4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4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4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4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4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4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5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5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5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5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5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5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6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6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6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6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6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7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7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7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7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7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8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8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8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8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8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9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9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9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69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69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70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0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70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0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70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1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71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1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71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1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72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527</xdr:row>
      <xdr:rowOff>0</xdr:rowOff>
    </xdr:from>
    <xdr:to>
      <xdr:col>1</xdr:col>
      <xdr:colOff>114300</xdr:colOff>
      <xdr:row>529</xdr:row>
      <xdr:rowOff>19050</xdr:rowOff>
    </xdr:to>
    <xdr:sp macro="" textlink="">
      <xdr:nvSpPr>
        <xdr:cNvPr id="472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1</xdr:colOff>
      <xdr:row>529</xdr:row>
      <xdr:rowOff>9525</xdr:rowOff>
    </xdr:to>
    <xdr:sp macro="" textlink="">
      <xdr:nvSpPr>
        <xdr:cNvPr id="472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4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4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5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6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6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7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7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8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9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79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7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0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0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1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2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2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432</xdr:row>
      <xdr:rowOff>0</xdr:rowOff>
    </xdr:from>
    <xdr:to>
      <xdr:col>1</xdr:col>
      <xdr:colOff>114300</xdr:colOff>
      <xdr:row>434</xdr:row>
      <xdr:rowOff>19050</xdr:rowOff>
    </xdr:to>
    <xdr:sp macro="" textlink="">
      <xdr:nvSpPr>
        <xdr:cNvPr id="48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</xdr:colOff>
      <xdr:row>434</xdr:row>
      <xdr:rowOff>9525</xdr:rowOff>
    </xdr:to>
    <xdr:sp macro="" textlink="">
      <xdr:nvSpPr>
        <xdr:cNvPr id="484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4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4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4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4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4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5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5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5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5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5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5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5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5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5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5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6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6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6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6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486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409575</xdr:colOff>
      <xdr:row>57</xdr:row>
      <xdr:rowOff>0</xdr:rowOff>
    </xdr:from>
    <xdr:ext cx="76200" cy="151039"/>
    <xdr:sp macro="" textlink="">
      <xdr:nvSpPr>
        <xdr:cNvPr id="4865" name="Cuadro de texto 2"/>
        <xdr:cNvSpPr txBox="1">
          <a:spLocks noChangeArrowheads="1"/>
        </xdr:cNvSpPr>
      </xdr:nvSpPr>
      <xdr:spPr bwMode="auto">
        <a:xfrm>
          <a:off x="180975" y="10925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123825</xdr:rowOff>
    </xdr:from>
    <xdr:ext cx="76200" cy="151039"/>
    <xdr:sp macro="" textlink="">
      <xdr:nvSpPr>
        <xdr:cNvPr id="4866" name="Cuadro de texto 2"/>
        <xdr:cNvSpPr txBox="1">
          <a:spLocks noChangeArrowheads="1"/>
        </xdr:cNvSpPr>
      </xdr:nvSpPr>
      <xdr:spPr bwMode="auto">
        <a:xfrm>
          <a:off x="219075" y="104775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123825</xdr:rowOff>
    </xdr:from>
    <xdr:ext cx="76200" cy="151039"/>
    <xdr:sp macro="" textlink="">
      <xdr:nvSpPr>
        <xdr:cNvPr id="4867" name="Cuadro de texto 2"/>
        <xdr:cNvSpPr txBox="1">
          <a:spLocks noChangeArrowheads="1"/>
        </xdr:cNvSpPr>
      </xdr:nvSpPr>
      <xdr:spPr bwMode="auto">
        <a:xfrm>
          <a:off x="219075" y="104775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123825</xdr:rowOff>
    </xdr:from>
    <xdr:ext cx="76200" cy="151039"/>
    <xdr:sp macro="" textlink="">
      <xdr:nvSpPr>
        <xdr:cNvPr id="4868" name="Cuadro de texto 2"/>
        <xdr:cNvSpPr txBox="1">
          <a:spLocks noChangeArrowheads="1"/>
        </xdr:cNvSpPr>
      </xdr:nvSpPr>
      <xdr:spPr bwMode="auto">
        <a:xfrm>
          <a:off x="219075" y="104775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3550444</xdr:colOff>
      <xdr:row>51</xdr:row>
      <xdr:rowOff>142875</xdr:rowOff>
    </xdr:from>
    <xdr:ext cx="76200" cy="151039"/>
    <xdr:sp macro="" textlink="">
      <xdr:nvSpPr>
        <xdr:cNvPr id="4869" name="Cuadro de texto 2"/>
        <xdr:cNvSpPr txBox="1">
          <a:spLocks noChangeArrowheads="1"/>
        </xdr:cNvSpPr>
      </xdr:nvSpPr>
      <xdr:spPr bwMode="auto">
        <a:xfrm>
          <a:off x="178594" y="992505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26194</xdr:colOff>
      <xdr:row>60</xdr:row>
      <xdr:rowOff>178594</xdr:rowOff>
    </xdr:from>
    <xdr:ext cx="76200" cy="151039"/>
    <xdr:sp macro="" textlink="">
      <xdr:nvSpPr>
        <xdr:cNvPr id="4870" name="Cuadro de texto 2"/>
        <xdr:cNvSpPr txBox="1">
          <a:spLocks noChangeArrowheads="1"/>
        </xdr:cNvSpPr>
      </xdr:nvSpPr>
      <xdr:spPr bwMode="auto">
        <a:xfrm>
          <a:off x="207169" y="11675269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4871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4872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4873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4874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4875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4876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4877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4878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4879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4880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4881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88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88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89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8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89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89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89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0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04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05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06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07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0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09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10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11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12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13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14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15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16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17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190500"/>
    <xdr:sp macro="" textlink="">
      <xdr:nvSpPr>
        <xdr:cNvPr id="4918" name="Cuadro de texto 2"/>
        <xdr:cNvSpPr txBox="1">
          <a:spLocks noChangeArrowheads="1"/>
        </xdr:cNvSpPr>
      </xdr:nvSpPr>
      <xdr:spPr bwMode="auto">
        <a:xfrm>
          <a:off x="219075" y="6892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49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49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0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0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1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1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2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2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3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3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4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4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5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5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6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6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7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7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8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8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59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59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09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09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0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0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0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0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1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1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1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1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1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1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2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2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2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2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3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3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3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3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3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3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4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4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4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4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5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5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5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5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5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5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6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6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6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6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7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7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7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7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7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79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8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83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8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87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9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91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19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195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19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1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1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1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0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0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0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0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1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1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1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1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2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3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3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4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4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4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6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6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6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7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7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8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8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9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2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2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0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1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1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1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2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2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3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3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3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4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4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5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5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5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6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6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7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7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8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8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9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3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3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4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4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4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4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4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4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40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4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4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4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41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4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4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64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641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4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4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5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5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6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6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7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7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8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8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69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69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0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0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1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1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2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2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7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7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7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7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7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8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8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8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8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8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8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8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8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8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8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9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9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9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9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9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9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9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9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39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39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0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0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0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0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0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0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0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0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0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0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1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1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1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1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1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1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1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1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1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1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2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2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2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2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2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2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2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2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2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2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3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3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3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3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3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3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3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3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3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3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4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4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4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4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4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4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4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4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4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4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5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5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5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5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5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5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56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5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58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5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60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6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62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6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64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65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66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67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68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69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70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71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72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364</xdr:row>
      <xdr:rowOff>0</xdr:rowOff>
    </xdr:from>
    <xdr:ext cx="76200" cy="342900"/>
    <xdr:sp macro="" textlink="">
      <xdr:nvSpPr>
        <xdr:cNvPr id="7473" name="Cuadro de texto 2"/>
        <xdr:cNvSpPr txBox="1">
          <a:spLocks noChangeArrowheads="1"/>
        </xdr:cNvSpPr>
      </xdr:nvSpPr>
      <xdr:spPr bwMode="auto">
        <a:xfrm>
          <a:off x="219075" y="68922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364</xdr:row>
      <xdr:rowOff>0</xdr:rowOff>
    </xdr:from>
    <xdr:ext cx="1" cy="333375"/>
    <xdr:sp macro="" textlink="">
      <xdr:nvSpPr>
        <xdr:cNvPr id="7474" name="Cuadro de texto 2"/>
        <xdr:cNvSpPr txBox="1">
          <a:spLocks noChangeArrowheads="1"/>
        </xdr:cNvSpPr>
      </xdr:nvSpPr>
      <xdr:spPr bwMode="auto">
        <a:xfrm flipH="1">
          <a:off x="180975" y="6892290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4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4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4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4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4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48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49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49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4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4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1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1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2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2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2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4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4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4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5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5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6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6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6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7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7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8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9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9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5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5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1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1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1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2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3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4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6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6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7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7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8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8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9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6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6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0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0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0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1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1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2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2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4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4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5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77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77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5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76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6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76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6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76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7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77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7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77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7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78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8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78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8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78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9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79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9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79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79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0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0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0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0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0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1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1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1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1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1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2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2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2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2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2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3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3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3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3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3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4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4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4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4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4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4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4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5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5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5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5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5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5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6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6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6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6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6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7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7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7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7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7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8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8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8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8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8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9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9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9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89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89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0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0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0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0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0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1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1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1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1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1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2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2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2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2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2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3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3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3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3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3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4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4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4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4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4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4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4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5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5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5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5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5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5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6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6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6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6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6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7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7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7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7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7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8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8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8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8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8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9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9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9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9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79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799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0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0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0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0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0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1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1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1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1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1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1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1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1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2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2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2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2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2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2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2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3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3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3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3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3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3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3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3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4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4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4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4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4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4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4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5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5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5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5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5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5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5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5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6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6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6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6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6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6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6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7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7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7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7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7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7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7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7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8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8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8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8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8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8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8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9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9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9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9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95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9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09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099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0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0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03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0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0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07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0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1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1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1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1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1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1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1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1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2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2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2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2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2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2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2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3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3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3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3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3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3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3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3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4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4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4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4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4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4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4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5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5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5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5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5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5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5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5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6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6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6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6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6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6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6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7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7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7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7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7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7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7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7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8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8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8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8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8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8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8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8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8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8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9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9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9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9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9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9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9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9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19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19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0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0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0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0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0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0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0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0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0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0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1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1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1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1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1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1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1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1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1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1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2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2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2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2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2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2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2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2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2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2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3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3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3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3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3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3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3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3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3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3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4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4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4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4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4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4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4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4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4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4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5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5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5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5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5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5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5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5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5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5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6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6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62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6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64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6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66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6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68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6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70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71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72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73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74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75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76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77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78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79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527</xdr:row>
      <xdr:rowOff>0</xdr:rowOff>
    </xdr:from>
    <xdr:ext cx="76200" cy="342900"/>
    <xdr:sp macro="" textlink="">
      <xdr:nvSpPr>
        <xdr:cNvPr id="8280" name="Cuadro de texto 2"/>
        <xdr:cNvSpPr txBox="1">
          <a:spLocks noChangeArrowheads="1"/>
        </xdr:cNvSpPr>
      </xdr:nvSpPr>
      <xdr:spPr bwMode="auto">
        <a:xfrm>
          <a:off x="219075" y="100222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527</xdr:row>
      <xdr:rowOff>0</xdr:rowOff>
    </xdr:from>
    <xdr:ext cx="1" cy="333375"/>
    <xdr:sp macro="" textlink="">
      <xdr:nvSpPr>
        <xdr:cNvPr id="8281" name="Cuadro de texto 2"/>
        <xdr:cNvSpPr txBox="1">
          <a:spLocks noChangeArrowheads="1"/>
        </xdr:cNvSpPr>
      </xdr:nvSpPr>
      <xdr:spPr bwMode="auto">
        <a:xfrm flipH="1">
          <a:off x="180975" y="1002220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412296</xdr:colOff>
      <xdr:row>48</xdr:row>
      <xdr:rowOff>0</xdr:rowOff>
    </xdr:from>
    <xdr:ext cx="76200" cy="151039"/>
    <xdr:sp macro="" textlink="">
      <xdr:nvSpPr>
        <xdr:cNvPr id="8282" name="Cuadro de texto 2"/>
        <xdr:cNvSpPr txBox="1">
          <a:spLocks noChangeArrowheads="1"/>
        </xdr:cNvSpPr>
      </xdr:nvSpPr>
      <xdr:spPr bwMode="auto">
        <a:xfrm>
          <a:off x="593271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8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8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8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8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8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8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8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9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9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9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9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9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9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9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9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9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29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77244</xdr:colOff>
      <xdr:row>48</xdr:row>
      <xdr:rowOff>0</xdr:rowOff>
    </xdr:from>
    <xdr:ext cx="76200" cy="151039"/>
    <xdr:sp macro="" textlink="">
      <xdr:nvSpPr>
        <xdr:cNvPr id="8300" name="Cuadro de texto 2"/>
        <xdr:cNvSpPr txBox="1">
          <a:spLocks noChangeArrowheads="1"/>
        </xdr:cNvSpPr>
      </xdr:nvSpPr>
      <xdr:spPr bwMode="auto">
        <a:xfrm>
          <a:off x="258219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0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0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0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0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0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0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0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0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0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1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1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1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1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1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1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1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1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1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1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2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2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2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2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2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2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2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2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2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2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3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3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3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3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3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3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3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3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3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3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4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4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4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0</xdr:rowOff>
    </xdr:from>
    <xdr:ext cx="76200" cy="151039"/>
    <xdr:sp macro="" textlink="">
      <xdr:nvSpPr>
        <xdr:cNvPr id="8343" name="Cuadro de texto 2"/>
        <xdr:cNvSpPr txBox="1">
          <a:spLocks noChangeArrowheads="1"/>
        </xdr:cNvSpPr>
      </xdr:nvSpPr>
      <xdr:spPr bwMode="auto">
        <a:xfrm>
          <a:off x="219075" y="10163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8344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0</xdr:rowOff>
    </xdr:from>
    <xdr:ext cx="76200" cy="151039"/>
    <xdr:sp macro="" textlink="">
      <xdr:nvSpPr>
        <xdr:cNvPr id="8345" name="Cuadro de texto 2"/>
        <xdr:cNvSpPr txBox="1">
          <a:spLocks noChangeArrowheads="1"/>
        </xdr:cNvSpPr>
      </xdr:nvSpPr>
      <xdr:spPr bwMode="auto">
        <a:xfrm>
          <a:off x="219075" y="10163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0</xdr:rowOff>
    </xdr:from>
    <xdr:ext cx="76200" cy="151039"/>
    <xdr:sp macro="" textlink="">
      <xdr:nvSpPr>
        <xdr:cNvPr id="8346" name="Cuadro de texto 2"/>
        <xdr:cNvSpPr txBox="1">
          <a:spLocks noChangeArrowheads="1"/>
        </xdr:cNvSpPr>
      </xdr:nvSpPr>
      <xdr:spPr bwMode="auto">
        <a:xfrm>
          <a:off x="219075" y="10163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0</xdr:rowOff>
    </xdr:from>
    <xdr:ext cx="76200" cy="151039"/>
    <xdr:sp macro="" textlink="">
      <xdr:nvSpPr>
        <xdr:cNvPr id="8347" name="Cuadro de texto 2"/>
        <xdr:cNvSpPr txBox="1">
          <a:spLocks noChangeArrowheads="1"/>
        </xdr:cNvSpPr>
      </xdr:nvSpPr>
      <xdr:spPr bwMode="auto">
        <a:xfrm>
          <a:off x="219075" y="10163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8348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8349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8350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8351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8352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8353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53</xdr:row>
      <xdr:rowOff>123825</xdr:rowOff>
    </xdr:from>
    <xdr:ext cx="76200" cy="151039"/>
    <xdr:sp macro="" textlink="">
      <xdr:nvSpPr>
        <xdr:cNvPr id="8354" name="Cuadro de texto 2"/>
        <xdr:cNvSpPr txBox="1">
          <a:spLocks noChangeArrowheads="1"/>
        </xdr:cNvSpPr>
      </xdr:nvSpPr>
      <xdr:spPr bwMode="auto">
        <a:xfrm>
          <a:off x="219075" y="10287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0</xdr:rowOff>
    </xdr:from>
    <xdr:ext cx="76200" cy="151039"/>
    <xdr:sp macro="" textlink="">
      <xdr:nvSpPr>
        <xdr:cNvPr id="8355" name="Cuadro de texto 2"/>
        <xdr:cNvSpPr txBox="1">
          <a:spLocks noChangeArrowheads="1"/>
        </xdr:cNvSpPr>
      </xdr:nvSpPr>
      <xdr:spPr bwMode="auto">
        <a:xfrm>
          <a:off x="219075" y="10353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123825</xdr:rowOff>
    </xdr:from>
    <xdr:ext cx="76200" cy="151039"/>
    <xdr:sp macro="" textlink="">
      <xdr:nvSpPr>
        <xdr:cNvPr id="8356" name="Cuadro de texto 2"/>
        <xdr:cNvSpPr txBox="1">
          <a:spLocks noChangeArrowheads="1"/>
        </xdr:cNvSpPr>
      </xdr:nvSpPr>
      <xdr:spPr bwMode="auto">
        <a:xfrm>
          <a:off x="219075" y="104775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0</xdr:rowOff>
    </xdr:from>
    <xdr:ext cx="76200" cy="151039"/>
    <xdr:sp macro="" textlink="">
      <xdr:nvSpPr>
        <xdr:cNvPr id="8357" name="Cuadro de texto 2"/>
        <xdr:cNvSpPr txBox="1">
          <a:spLocks noChangeArrowheads="1"/>
        </xdr:cNvSpPr>
      </xdr:nvSpPr>
      <xdr:spPr bwMode="auto">
        <a:xfrm>
          <a:off x="219075" y="10353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0</xdr:rowOff>
    </xdr:from>
    <xdr:ext cx="76200" cy="151039"/>
    <xdr:sp macro="" textlink="">
      <xdr:nvSpPr>
        <xdr:cNvPr id="8358" name="Cuadro de texto 2"/>
        <xdr:cNvSpPr txBox="1">
          <a:spLocks noChangeArrowheads="1"/>
        </xdr:cNvSpPr>
      </xdr:nvSpPr>
      <xdr:spPr bwMode="auto">
        <a:xfrm>
          <a:off x="219075" y="10353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200025</xdr:colOff>
      <xdr:row>54</xdr:row>
      <xdr:rowOff>19050</xdr:rowOff>
    </xdr:from>
    <xdr:ext cx="76200" cy="151039"/>
    <xdr:sp macro="" textlink="">
      <xdr:nvSpPr>
        <xdr:cNvPr id="8359" name="Cuadro de texto 2"/>
        <xdr:cNvSpPr txBox="1">
          <a:spLocks noChangeArrowheads="1"/>
        </xdr:cNvSpPr>
      </xdr:nvSpPr>
      <xdr:spPr bwMode="auto">
        <a:xfrm>
          <a:off x="9486900" y="1037272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123825</xdr:rowOff>
    </xdr:from>
    <xdr:ext cx="76200" cy="151039"/>
    <xdr:sp macro="" textlink="">
      <xdr:nvSpPr>
        <xdr:cNvPr id="8360" name="Cuadro de texto 2"/>
        <xdr:cNvSpPr txBox="1">
          <a:spLocks noChangeArrowheads="1"/>
        </xdr:cNvSpPr>
      </xdr:nvSpPr>
      <xdr:spPr bwMode="auto">
        <a:xfrm>
          <a:off x="219075" y="104775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123825</xdr:rowOff>
    </xdr:from>
    <xdr:ext cx="76200" cy="151039"/>
    <xdr:sp macro="" textlink="">
      <xdr:nvSpPr>
        <xdr:cNvPr id="8361" name="Cuadro de texto 2"/>
        <xdr:cNvSpPr txBox="1">
          <a:spLocks noChangeArrowheads="1"/>
        </xdr:cNvSpPr>
      </xdr:nvSpPr>
      <xdr:spPr bwMode="auto">
        <a:xfrm>
          <a:off x="219075" y="104775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123825</xdr:rowOff>
    </xdr:from>
    <xdr:ext cx="76200" cy="151039"/>
    <xdr:sp macro="" textlink="">
      <xdr:nvSpPr>
        <xdr:cNvPr id="8362" name="Cuadro de texto 2"/>
        <xdr:cNvSpPr txBox="1">
          <a:spLocks noChangeArrowheads="1"/>
        </xdr:cNvSpPr>
      </xdr:nvSpPr>
      <xdr:spPr bwMode="auto">
        <a:xfrm>
          <a:off x="219075" y="104775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123825</xdr:rowOff>
    </xdr:from>
    <xdr:ext cx="76200" cy="151039"/>
    <xdr:sp macro="" textlink="">
      <xdr:nvSpPr>
        <xdr:cNvPr id="8363" name="Cuadro de texto 2"/>
        <xdr:cNvSpPr txBox="1">
          <a:spLocks noChangeArrowheads="1"/>
        </xdr:cNvSpPr>
      </xdr:nvSpPr>
      <xdr:spPr bwMode="auto">
        <a:xfrm>
          <a:off x="219075" y="104775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123825</xdr:rowOff>
    </xdr:from>
    <xdr:ext cx="76200" cy="151039"/>
    <xdr:sp macro="" textlink="">
      <xdr:nvSpPr>
        <xdr:cNvPr id="8364" name="Cuadro de texto 2"/>
        <xdr:cNvSpPr txBox="1">
          <a:spLocks noChangeArrowheads="1"/>
        </xdr:cNvSpPr>
      </xdr:nvSpPr>
      <xdr:spPr bwMode="auto">
        <a:xfrm>
          <a:off x="219075" y="104775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123825</xdr:rowOff>
    </xdr:from>
    <xdr:ext cx="76200" cy="151039"/>
    <xdr:sp macro="" textlink="">
      <xdr:nvSpPr>
        <xdr:cNvPr id="8365" name="Cuadro de texto 2"/>
        <xdr:cNvSpPr txBox="1">
          <a:spLocks noChangeArrowheads="1"/>
        </xdr:cNvSpPr>
      </xdr:nvSpPr>
      <xdr:spPr bwMode="auto">
        <a:xfrm>
          <a:off x="219075" y="104775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54</xdr:row>
      <xdr:rowOff>123825</xdr:rowOff>
    </xdr:from>
    <xdr:ext cx="76200" cy="151039"/>
    <xdr:sp macro="" textlink="">
      <xdr:nvSpPr>
        <xdr:cNvPr id="8366" name="Cuadro de texto 2"/>
        <xdr:cNvSpPr txBox="1">
          <a:spLocks noChangeArrowheads="1"/>
        </xdr:cNvSpPr>
      </xdr:nvSpPr>
      <xdr:spPr bwMode="auto">
        <a:xfrm>
          <a:off x="219075" y="104775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67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68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69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70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71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72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73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74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75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76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77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78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79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8380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81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82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0</xdr:rowOff>
    </xdr:from>
    <xdr:ext cx="76200" cy="151039"/>
    <xdr:sp macro="" textlink="">
      <xdr:nvSpPr>
        <xdr:cNvPr id="8383" name="Cuadro de texto 2"/>
        <xdr:cNvSpPr txBox="1">
          <a:spLocks noChangeArrowheads="1"/>
        </xdr:cNvSpPr>
      </xdr:nvSpPr>
      <xdr:spPr bwMode="auto">
        <a:xfrm>
          <a:off x="219075" y="105441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8384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8385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8386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8387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8388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8389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55</xdr:row>
      <xdr:rowOff>123825</xdr:rowOff>
    </xdr:from>
    <xdr:ext cx="76200" cy="151039"/>
    <xdr:sp macro="" textlink="">
      <xdr:nvSpPr>
        <xdr:cNvPr id="8390" name="Cuadro de texto 2"/>
        <xdr:cNvSpPr txBox="1">
          <a:spLocks noChangeArrowheads="1"/>
        </xdr:cNvSpPr>
      </xdr:nvSpPr>
      <xdr:spPr bwMode="auto">
        <a:xfrm>
          <a:off x="219075" y="1066800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9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9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9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9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9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9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9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9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39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0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0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0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0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0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0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0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0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0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0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1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1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1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1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1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1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1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1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1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1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2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2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2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2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2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2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2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2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2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2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3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3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3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3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3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3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3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3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3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3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4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4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4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4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4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4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4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4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4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4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5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5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5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5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5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5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5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5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5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5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6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6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6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6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6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6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6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6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6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6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7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7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47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85725</xdr:colOff>
      <xdr:row>367</xdr:row>
      <xdr:rowOff>0</xdr:rowOff>
    </xdr:from>
    <xdr:to>
      <xdr:col>0</xdr:col>
      <xdr:colOff>158750</xdr:colOff>
      <xdr:row>369</xdr:row>
      <xdr:rowOff>38100</xdr:rowOff>
    </xdr:to>
    <xdr:sp macro="" textlink="">
      <xdr:nvSpPr>
        <xdr:cNvPr id="8473" name="Cuadro de texto 2"/>
        <xdr:cNvSpPr txBox="1">
          <a:spLocks noChangeArrowheads="1"/>
        </xdr:cNvSpPr>
      </xdr:nvSpPr>
      <xdr:spPr bwMode="auto">
        <a:xfrm>
          <a:off x="85725" y="69494400"/>
          <a:ext cx="73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74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75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76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77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78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79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80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81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82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83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84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85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86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87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88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89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90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91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92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93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94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95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96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97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98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499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00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01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02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03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04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05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06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07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08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09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10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11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12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13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14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15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16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368</xdr:row>
      <xdr:rowOff>0</xdr:rowOff>
    </xdr:from>
    <xdr:to>
      <xdr:col>0</xdr:col>
      <xdr:colOff>114300</xdr:colOff>
      <xdr:row>370</xdr:row>
      <xdr:rowOff>38100</xdr:rowOff>
    </xdr:to>
    <xdr:sp macro="" textlink="">
      <xdr:nvSpPr>
        <xdr:cNvPr id="8517" name="Cuadro de texto 2"/>
        <xdr:cNvSpPr txBox="1">
          <a:spLocks noChangeArrowheads="1"/>
        </xdr:cNvSpPr>
      </xdr:nvSpPr>
      <xdr:spPr bwMode="auto">
        <a:xfrm>
          <a:off x="38100" y="696849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367</xdr:row>
      <xdr:rowOff>0</xdr:rowOff>
    </xdr:from>
    <xdr:to>
      <xdr:col>1</xdr:col>
      <xdr:colOff>38100</xdr:colOff>
      <xdr:row>369</xdr:row>
      <xdr:rowOff>40240</xdr:rowOff>
    </xdr:to>
    <xdr:sp macro="" textlink="">
      <xdr:nvSpPr>
        <xdr:cNvPr id="8518" name="Cuadro de texto 2"/>
        <xdr:cNvSpPr txBox="1">
          <a:spLocks noChangeArrowheads="1"/>
        </xdr:cNvSpPr>
      </xdr:nvSpPr>
      <xdr:spPr bwMode="auto">
        <a:xfrm>
          <a:off x="0" y="69494400"/>
          <a:ext cx="219075" cy="421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368</xdr:row>
      <xdr:rowOff>28575</xdr:rowOff>
    </xdr:from>
    <xdr:to>
      <xdr:col>3</xdr:col>
      <xdr:colOff>485775</xdr:colOff>
      <xdr:row>370</xdr:row>
      <xdr:rowOff>104775</xdr:rowOff>
    </xdr:to>
    <xdr:sp macro="" textlink="">
      <xdr:nvSpPr>
        <xdr:cNvPr id="8519" name="Cuadro de texto 2"/>
        <xdr:cNvSpPr txBox="1">
          <a:spLocks noChangeArrowheads="1"/>
        </xdr:cNvSpPr>
      </xdr:nvSpPr>
      <xdr:spPr bwMode="auto">
        <a:xfrm>
          <a:off x="2076450" y="6971347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98879</xdr:colOff>
      <xdr:row>1</xdr:row>
      <xdr:rowOff>28575</xdr:rowOff>
    </xdr:from>
    <xdr:to>
      <xdr:col>1</xdr:col>
      <xdr:colOff>800100</xdr:colOff>
      <xdr:row>6</xdr:row>
      <xdr:rowOff>38100</xdr:rowOff>
    </xdr:to>
    <xdr:pic>
      <xdr:nvPicPr>
        <xdr:cNvPr id="8520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854" y="219075"/>
          <a:ext cx="701221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26193</xdr:colOff>
      <xdr:row>132</xdr:row>
      <xdr:rowOff>35718</xdr:rowOff>
    </xdr:from>
    <xdr:ext cx="76200" cy="151039"/>
    <xdr:sp macro="" textlink="">
      <xdr:nvSpPr>
        <xdr:cNvPr id="8521" name="Cuadro de texto 2"/>
        <xdr:cNvSpPr txBox="1">
          <a:spLocks noChangeArrowheads="1"/>
        </xdr:cNvSpPr>
      </xdr:nvSpPr>
      <xdr:spPr bwMode="auto">
        <a:xfrm>
          <a:off x="207168" y="25248393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3526631</xdr:colOff>
      <xdr:row>132</xdr:row>
      <xdr:rowOff>0</xdr:rowOff>
    </xdr:from>
    <xdr:ext cx="76200" cy="151039"/>
    <xdr:sp macro="" textlink="">
      <xdr:nvSpPr>
        <xdr:cNvPr id="8522" name="Cuadro de texto 2"/>
        <xdr:cNvSpPr txBox="1">
          <a:spLocks noChangeArrowheads="1"/>
        </xdr:cNvSpPr>
      </xdr:nvSpPr>
      <xdr:spPr bwMode="auto">
        <a:xfrm>
          <a:off x="183356" y="25212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3705225</xdr:colOff>
      <xdr:row>132</xdr:row>
      <xdr:rowOff>0</xdr:rowOff>
    </xdr:from>
    <xdr:ext cx="76200" cy="151039"/>
    <xdr:sp macro="" textlink="">
      <xdr:nvSpPr>
        <xdr:cNvPr id="8523" name="Cuadro de texto 2"/>
        <xdr:cNvSpPr txBox="1">
          <a:spLocks noChangeArrowheads="1"/>
        </xdr:cNvSpPr>
      </xdr:nvSpPr>
      <xdr:spPr bwMode="auto">
        <a:xfrm>
          <a:off x="180975" y="25212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132</xdr:row>
      <xdr:rowOff>0</xdr:rowOff>
    </xdr:from>
    <xdr:ext cx="76200" cy="151039"/>
    <xdr:sp macro="" textlink="">
      <xdr:nvSpPr>
        <xdr:cNvPr id="8524" name="Cuadro de texto 2"/>
        <xdr:cNvSpPr txBox="1">
          <a:spLocks noChangeArrowheads="1"/>
        </xdr:cNvSpPr>
      </xdr:nvSpPr>
      <xdr:spPr bwMode="auto">
        <a:xfrm>
          <a:off x="219075" y="25212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132</xdr:row>
      <xdr:rowOff>0</xdr:rowOff>
    </xdr:from>
    <xdr:ext cx="76200" cy="151039"/>
    <xdr:sp macro="" textlink="">
      <xdr:nvSpPr>
        <xdr:cNvPr id="8525" name="Cuadro de texto 2"/>
        <xdr:cNvSpPr txBox="1">
          <a:spLocks noChangeArrowheads="1"/>
        </xdr:cNvSpPr>
      </xdr:nvSpPr>
      <xdr:spPr bwMode="auto">
        <a:xfrm>
          <a:off x="219075" y="25212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5276850</xdr:colOff>
      <xdr:row>60</xdr:row>
      <xdr:rowOff>76200</xdr:rowOff>
    </xdr:from>
    <xdr:ext cx="76200" cy="151039"/>
    <xdr:sp macro="" textlink="">
      <xdr:nvSpPr>
        <xdr:cNvPr id="8526" name="Cuadro de texto 2"/>
        <xdr:cNvSpPr txBox="1">
          <a:spLocks noChangeArrowheads="1"/>
        </xdr:cNvSpPr>
      </xdr:nvSpPr>
      <xdr:spPr bwMode="auto">
        <a:xfrm>
          <a:off x="5210175" y="115728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2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2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2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3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3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3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3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3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3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3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3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3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3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4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4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4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4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4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4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4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47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48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49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50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51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52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53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54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55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48</xdr:row>
      <xdr:rowOff>0</xdr:rowOff>
    </xdr:from>
    <xdr:ext cx="76200" cy="151039"/>
    <xdr:sp macro="" textlink="">
      <xdr:nvSpPr>
        <xdr:cNvPr id="8556" name="Cuadro de texto 2"/>
        <xdr:cNvSpPr txBox="1">
          <a:spLocks noChangeArrowheads="1"/>
        </xdr:cNvSpPr>
      </xdr:nvSpPr>
      <xdr:spPr bwMode="auto">
        <a:xfrm>
          <a:off x="21907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557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558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559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56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6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62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63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64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65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6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6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6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6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7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7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72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73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74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75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57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57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578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579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580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58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58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58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84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85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8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8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8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8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9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9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92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93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94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95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9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9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59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5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600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601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602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0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0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0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0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0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0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0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1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1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12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13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14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15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1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1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1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1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2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2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2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2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2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2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2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2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2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2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3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3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3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3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3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3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3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3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3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3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4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4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4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4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4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4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4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4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4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4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5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5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5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5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5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5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5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5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5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5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6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6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6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6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6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6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6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6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6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6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7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7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7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7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7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7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7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7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7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7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8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8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8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8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8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8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8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8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8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68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690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691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8692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9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9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69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9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9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9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69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70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70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702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703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704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705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70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70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70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70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871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1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1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1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1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1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1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1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1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1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2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2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2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2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2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2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2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2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2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3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3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3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3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3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3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3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3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4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4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4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4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4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4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4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4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4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5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5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5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5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5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5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5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6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6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6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6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6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6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6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6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6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6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7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7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7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7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7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7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7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8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8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8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8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8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8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8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8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8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9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9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9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9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9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9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9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9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79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7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0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0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0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0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0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0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0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0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1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1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1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1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1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1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1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1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1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1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2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2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2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2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2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2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2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2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2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3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3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3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3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3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3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3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3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4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4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4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4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4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4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4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4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4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5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5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5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5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5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5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5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6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6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6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6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6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6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6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6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6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6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7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7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7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7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7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7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7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8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8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8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8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8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8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8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8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8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9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9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9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9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9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9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9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9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89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8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0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0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0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0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0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0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0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0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1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1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1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1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1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1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1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1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1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1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2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2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2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2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2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2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2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2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2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3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3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3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3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3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3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3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3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4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4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4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4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4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4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4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4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4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5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5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5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5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5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5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5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6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6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6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6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6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6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6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6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6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6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7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7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7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7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7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7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7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8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8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8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8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8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8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8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8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8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9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9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9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9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9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9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9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9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899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89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00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00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00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0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0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1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1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2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2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2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4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4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4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5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5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6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6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6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6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7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7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7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8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8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9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0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0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0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1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1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1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2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2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3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3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3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4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4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5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5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5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6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6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7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7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7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8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8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9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1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1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0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1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1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1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2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2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3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4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4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4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5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6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6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6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7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8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9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2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2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1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1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2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2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2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3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4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6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6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8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9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9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3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3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1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1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1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2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3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4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6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6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8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9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9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4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4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5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5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5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5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5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5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5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5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508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509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510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1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1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1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14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15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1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1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1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1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2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2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22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23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24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25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2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2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2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52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53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531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532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533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3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3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3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3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3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3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4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4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42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43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44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45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4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4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4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4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5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5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55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553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554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555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5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5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5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5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6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6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62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63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64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65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6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6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6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6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7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7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72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573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5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7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7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7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57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7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8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8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58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8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8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8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58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8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8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8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59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9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9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9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5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9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9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9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5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59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0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0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0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0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0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0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0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0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0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1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1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1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1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1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1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1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1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1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1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2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2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2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2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2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2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2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2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2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2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3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3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3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3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3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3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3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3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3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3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4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4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4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643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644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195719"/>
    <xdr:sp macro="" textlink="">
      <xdr:nvSpPr>
        <xdr:cNvPr id="9645" name="Cuadro de texto 2"/>
        <xdr:cNvSpPr txBox="1">
          <a:spLocks noChangeArrowheads="1"/>
        </xdr:cNvSpPr>
      </xdr:nvSpPr>
      <xdr:spPr bwMode="auto">
        <a:xfrm>
          <a:off x="219075" y="83038950"/>
          <a:ext cx="76200" cy="19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4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4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4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4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5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5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52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53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54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55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56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57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58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59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60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61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62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432</xdr:row>
      <xdr:rowOff>0</xdr:rowOff>
    </xdr:from>
    <xdr:ext cx="76200" cy="190500"/>
    <xdr:sp macro="" textlink="">
      <xdr:nvSpPr>
        <xdr:cNvPr id="9663" name="Cuadro de texto 2"/>
        <xdr:cNvSpPr txBox="1">
          <a:spLocks noChangeArrowheads="1"/>
        </xdr:cNvSpPr>
      </xdr:nvSpPr>
      <xdr:spPr bwMode="auto">
        <a:xfrm>
          <a:off x="1114425" y="8303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6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6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6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6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6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6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7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7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7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7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7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7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7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7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7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7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8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8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8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8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8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8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8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8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9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9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9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9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9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9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69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9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9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69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0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0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0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0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0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0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0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0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0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1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1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1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1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1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1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1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1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1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2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2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2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2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2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2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2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2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2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3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3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3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3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3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3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3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3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4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4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4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4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4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4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4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4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4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5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5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5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5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5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5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5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5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5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6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6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6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6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6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6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6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6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6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7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7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7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7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7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7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7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7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7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7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8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8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8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8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8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8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8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8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9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9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9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9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9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9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79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9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9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79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0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0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0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0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0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0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0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0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0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1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1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1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1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1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1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1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1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1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2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2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2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2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2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2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2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2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2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3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3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3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3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3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3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3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3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4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4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4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4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4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4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4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4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4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5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5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5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5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5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5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5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5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5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6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6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6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6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6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6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6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6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6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7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7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7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7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7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7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7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7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7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7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8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8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8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8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8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8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8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8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9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9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9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9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9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9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89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9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9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89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0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0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0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0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0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0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0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0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0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1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1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1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1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1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1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1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1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1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2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2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2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2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2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2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2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2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2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3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3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3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3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3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3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38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3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4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42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4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4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4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46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47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4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49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50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51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5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53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54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8119"/>
    <xdr:sp macro="" textlink="">
      <xdr:nvSpPr>
        <xdr:cNvPr id="9955" name="Cuadro de texto 2"/>
        <xdr:cNvSpPr txBox="1">
          <a:spLocks noChangeArrowheads="1"/>
        </xdr:cNvSpPr>
      </xdr:nvSpPr>
      <xdr:spPr bwMode="auto">
        <a:xfrm>
          <a:off x="219075" y="83038950"/>
          <a:ext cx="76200" cy="34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8594"/>
    <xdr:sp macro="" textlink="">
      <xdr:nvSpPr>
        <xdr:cNvPr id="99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5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6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6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6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7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8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8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9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99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99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1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1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2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2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2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3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3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4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6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6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8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9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9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0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0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0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1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1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1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2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3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3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3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4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5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6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6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6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7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7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8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8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8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9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9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1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9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1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0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0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0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1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1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1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2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2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2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3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4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4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4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4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5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5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6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6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6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6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6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7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7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7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8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8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8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8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8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9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9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9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29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29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0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0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0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0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0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1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1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1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1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1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2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2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2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2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2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2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3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3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3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3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4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4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4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4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4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4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5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5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5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5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5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5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6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6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6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6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6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6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6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6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6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6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7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7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7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7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7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7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7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7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7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7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8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8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8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8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8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8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8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8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8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8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9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9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9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9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9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9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9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9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39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39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0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0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02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0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0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0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06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0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0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0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10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1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1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1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14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1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1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1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18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1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2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2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2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2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2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2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2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2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2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2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3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3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3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3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3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3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3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3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3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39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4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41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4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43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4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45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4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47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48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49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50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51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52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53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54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55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432</xdr:row>
      <xdr:rowOff>0</xdr:rowOff>
    </xdr:from>
    <xdr:ext cx="76200" cy="342900"/>
    <xdr:sp macro="" textlink="">
      <xdr:nvSpPr>
        <xdr:cNvPr id="10456" name="Cuadro de texto 2"/>
        <xdr:cNvSpPr txBox="1">
          <a:spLocks noChangeArrowheads="1"/>
        </xdr:cNvSpPr>
      </xdr:nvSpPr>
      <xdr:spPr bwMode="auto">
        <a:xfrm>
          <a:off x="219075" y="83038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432</xdr:row>
      <xdr:rowOff>0</xdr:rowOff>
    </xdr:from>
    <xdr:ext cx="1" cy="333375"/>
    <xdr:sp macro="" textlink="">
      <xdr:nvSpPr>
        <xdr:cNvPr id="10457" name="Cuadro de texto 2"/>
        <xdr:cNvSpPr txBox="1">
          <a:spLocks noChangeArrowheads="1"/>
        </xdr:cNvSpPr>
      </xdr:nvSpPr>
      <xdr:spPr bwMode="auto">
        <a:xfrm flipH="1">
          <a:off x="180975" y="83038950"/>
          <a:ext cx="1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41</xdr:row>
      <xdr:rowOff>0</xdr:rowOff>
    </xdr:from>
    <xdr:to>
      <xdr:col>1</xdr:col>
      <xdr:colOff>893082</xdr:colOff>
      <xdr:row>42</xdr:row>
      <xdr:rowOff>0</xdr:rowOff>
    </xdr:to>
    <xdr:sp macro="" textlink="">
      <xdr:nvSpPr>
        <xdr:cNvPr id="10458" name="Cuadro de texto 1"/>
        <xdr:cNvSpPr txBox="1">
          <a:spLocks noChangeArrowheads="1"/>
        </xdr:cNvSpPr>
      </xdr:nvSpPr>
      <xdr:spPr bwMode="auto">
        <a:xfrm>
          <a:off x="0" y="7905750"/>
          <a:ext cx="107405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2514600</xdr:colOff>
      <xdr:row>37</xdr:row>
      <xdr:rowOff>159544</xdr:rowOff>
    </xdr:from>
    <xdr:to>
      <xdr:col>1</xdr:col>
      <xdr:colOff>79375</xdr:colOff>
      <xdr:row>39</xdr:row>
      <xdr:rowOff>10016</xdr:rowOff>
    </xdr:to>
    <xdr:sp macro="" textlink="">
      <xdr:nvSpPr>
        <xdr:cNvPr id="10459" name="Cuadro de texto 2"/>
        <xdr:cNvSpPr txBox="1">
          <a:spLocks noChangeArrowheads="1"/>
        </xdr:cNvSpPr>
      </xdr:nvSpPr>
      <xdr:spPr bwMode="auto">
        <a:xfrm>
          <a:off x="180975" y="7303294"/>
          <a:ext cx="79375" cy="231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38</xdr:row>
      <xdr:rowOff>16669</xdr:rowOff>
    </xdr:from>
    <xdr:to>
      <xdr:col>1</xdr:col>
      <xdr:colOff>114300</xdr:colOff>
      <xdr:row>39</xdr:row>
      <xdr:rowOff>15309</xdr:rowOff>
    </xdr:to>
    <xdr:sp macro="" textlink="">
      <xdr:nvSpPr>
        <xdr:cNvPr id="10460" name="Cuadro de texto 2"/>
        <xdr:cNvSpPr txBox="1">
          <a:spLocks noChangeArrowheads="1"/>
        </xdr:cNvSpPr>
      </xdr:nvSpPr>
      <xdr:spPr bwMode="auto">
        <a:xfrm>
          <a:off x="219075" y="7350919"/>
          <a:ext cx="76200" cy="18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26193</xdr:colOff>
      <xdr:row>37</xdr:row>
      <xdr:rowOff>64293</xdr:rowOff>
    </xdr:from>
    <xdr:to>
      <xdr:col>1</xdr:col>
      <xdr:colOff>102393</xdr:colOff>
      <xdr:row>38</xdr:row>
      <xdr:rowOff>62932</xdr:rowOff>
    </xdr:to>
    <xdr:sp macro="" textlink="">
      <xdr:nvSpPr>
        <xdr:cNvPr id="10461" name="Cuadro de texto 2"/>
        <xdr:cNvSpPr txBox="1">
          <a:spLocks noChangeArrowheads="1"/>
        </xdr:cNvSpPr>
      </xdr:nvSpPr>
      <xdr:spPr bwMode="auto">
        <a:xfrm>
          <a:off x="207168" y="7208043"/>
          <a:ext cx="76200" cy="189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52</xdr:row>
      <xdr:rowOff>123825</xdr:rowOff>
    </xdr:from>
    <xdr:to>
      <xdr:col>1</xdr:col>
      <xdr:colOff>114300</xdr:colOff>
      <xdr:row>53</xdr:row>
      <xdr:rowOff>122465</xdr:rowOff>
    </xdr:to>
    <xdr:sp macro="" textlink="">
      <xdr:nvSpPr>
        <xdr:cNvPr id="10462" name="Cuadro de texto 2"/>
        <xdr:cNvSpPr txBox="1">
          <a:spLocks noChangeArrowheads="1"/>
        </xdr:cNvSpPr>
      </xdr:nvSpPr>
      <xdr:spPr bwMode="auto">
        <a:xfrm>
          <a:off x="219075" y="10096500"/>
          <a:ext cx="76200" cy="18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38100</xdr:colOff>
      <xdr:row>33</xdr:row>
      <xdr:rowOff>123825</xdr:rowOff>
    </xdr:from>
    <xdr:ext cx="76200" cy="151039"/>
    <xdr:sp macro="" textlink="">
      <xdr:nvSpPr>
        <xdr:cNvPr id="10463" name="Cuadro de texto 2"/>
        <xdr:cNvSpPr txBox="1">
          <a:spLocks noChangeArrowheads="1"/>
        </xdr:cNvSpPr>
      </xdr:nvSpPr>
      <xdr:spPr bwMode="auto">
        <a:xfrm>
          <a:off x="1114425" y="6505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304800</xdr:colOff>
      <xdr:row>52</xdr:row>
      <xdr:rowOff>0</xdr:rowOff>
    </xdr:from>
    <xdr:ext cx="76200" cy="238277"/>
    <xdr:sp macro="" textlink="">
      <xdr:nvSpPr>
        <xdr:cNvPr id="10464" name="Cuadro de texto 2"/>
        <xdr:cNvSpPr txBox="1">
          <a:spLocks noChangeArrowheads="1"/>
        </xdr:cNvSpPr>
      </xdr:nvSpPr>
      <xdr:spPr bwMode="auto">
        <a:xfrm>
          <a:off x="18945225" y="9972675"/>
          <a:ext cx="76200" cy="238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52</xdr:row>
      <xdr:rowOff>123825</xdr:rowOff>
    </xdr:from>
    <xdr:ext cx="76200" cy="233740"/>
    <xdr:sp macro="" textlink="">
      <xdr:nvSpPr>
        <xdr:cNvPr id="10465" name="Cuadro de texto 2"/>
        <xdr:cNvSpPr txBox="1">
          <a:spLocks noChangeArrowheads="1"/>
        </xdr:cNvSpPr>
      </xdr:nvSpPr>
      <xdr:spPr bwMode="auto">
        <a:xfrm>
          <a:off x="1114425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52</xdr:row>
      <xdr:rowOff>123825</xdr:rowOff>
    </xdr:from>
    <xdr:ext cx="76200" cy="191407"/>
    <xdr:sp macro="" textlink="">
      <xdr:nvSpPr>
        <xdr:cNvPr id="10466" name="Cuadro de texto 2"/>
        <xdr:cNvSpPr txBox="1">
          <a:spLocks noChangeArrowheads="1"/>
        </xdr:cNvSpPr>
      </xdr:nvSpPr>
      <xdr:spPr bwMode="auto">
        <a:xfrm>
          <a:off x="1114425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36</xdr:row>
      <xdr:rowOff>123825</xdr:rowOff>
    </xdr:from>
    <xdr:ext cx="76200" cy="191408"/>
    <xdr:sp macro="" textlink="">
      <xdr:nvSpPr>
        <xdr:cNvPr id="10467" name="Cuadro de texto 2"/>
        <xdr:cNvSpPr txBox="1">
          <a:spLocks noChangeArrowheads="1"/>
        </xdr:cNvSpPr>
      </xdr:nvSpPr>
      <xdr:spPr bwMode="auto">
        <a:xfrm>
          <a:off x="1114425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52</xdr:row>
      <xdr:rowOff>123825</xdr:rowOff>
    </xdr:from>
    <xdr:ext cx="76200" cy="191407"/>
    <xdr:sp macro="" textlink="">
      <xdr:nvSpPr>
        <xdr:cNvPr id="10468" name="Cuadro de texto 2"/>
        <xdr:cNvSpPr txBox="1">
          <a:spLocks noChangeArrowheads="1"/>
        </xdr:cNvSpPr>
      </xdr:nvSpPr>
      <xdr:spPr bwMode="auto">
        <a:xfrm>
          <a:off x="1114425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36</xdr:row>
      <xdr:rowOff>123825</xdr:rowOff>
    </xdr:from>
    <xdr:ext cx="76200" cy="191407"/>
    <xdr:sp macro="" textlink="">
      <xdr:nvSpPr>
        <xdr:cNvPr id="10469" name="Cuadro de texto 2"/>
        <xdr:cNvSpPr txBox="1">
          <a:spLocks noChangeArrowheads="1"/>
        </xdr:cNvSpPr>
      </xdr:nvSpPr>
      <xdr:spPr bwMode="auto">
        <a:xfrm>
          <a:off x="1114425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52</xdr:row>
      <xdr:rowOff>123825</xdr:rowOff>
    </xdr:from>
    <xdr:ext cx="76200" cy="191408"/>
    <xdr:sp macro="" textlink="">
      <xdr:nvSpPr>
        <xdr:cNvPr id="10470" name="Cuadro de texto 2"/>
        <xdr:cNvSpPr txBox="1">
          <a:spLocks noChangeArrowheads="1"/>
        </xdr:cNvSpPr>
      </xdr:nvSpPr>
      <xdr:spPr bwMode="auto">
        <a:xfrm>
          <a:off x="1114425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38100</xdr:colOff>
      <xdr:row>41</xdr:row>
      <xdr:rowOff>0</xdr:rowOff>
    </xdr:from>
    <xdr:to>
      <xdr:col>4</xdr:col>
      <xdr:colOff>114300</xdr:colOff>
      <xdr:row>41</xdr:row>
      <xdr:rowOff>186268</xdr:rowOff>
    </xdr:to>
    <xdr:sp macro="" textlink="">
      <xdr:nvSpPr>
        <xdr:cNvPr id="10471" name="Cuadro de texto 1"/>
        <xdr:cNvSpPr txBox="1">
          <a:spLocks noChangeArrowheads="1"/>
        </xdr:cNvSpPr>
      </xdr:nvSpPr>
      <xdr:spPr bwMode="auto">
        <a:xfrm>
          <a:off x="5248275" y="7905750"/>
          <a:ext cx="76200" cy="18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41</xdr:row>
      <xdr:rowOff>0</xdr:rowOff>
    </xdr:from>
    <xdr:to>
      <xdr:col>4</xdr:col>
      <xdr:colOff>114300</xdr:colOff>
      <xdr:row>42</xdr:row>
      <xdr:rowOff>4084</xdr:rowOff>
    </xdr:to>
    <xdr:sp macro="" textlink="">
      <xdr:nvSpPr>
        <xdr:cNvPr id="10472" name="Cuadro de texto 1"/>
        <xdr:cNvSpPr txBox="1">
          <a:spLocks noChangeArrowheads="1"/>
        </xdr:cNvSpPr>
      </xdr:nvSpPr>
      <xdr:spPr bwMode="auto">
        <a:xfrm>
          <a:off x="5248275" y="7905750"/>
          <a:ext cx="76200" cy="194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38100</xdr:colOff>
      <xdr:row>52</xdr:row>
      <xdr:rowOff>0</xdr:rowOff>
    </xdr:from>
    <xdr:ext cx="76200" cy="238277"/>
    <xdr:sp macro="" textlink="">
      <xdr:nvSpPr>
        <xdr:cNvPr id="10473" name="Cuadro de texto 2"/>
        <xdr:cNvSpPr txBox="1">
          <a:spLocks noChangeArrowheads="1"/>
        </xdr:cNvSpPr>
      </xdr:nvSpPr>
      <xdr:spPr bwMode="auto">
        <a:xfrm>
          <a:off x="38100" y="9972675"/>
          <a:ext cx="76200" cy="238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474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47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476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477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478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479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480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481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482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483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484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485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0486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487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0488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489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0490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491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0492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0493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0494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0495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0496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0497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0498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0499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0500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0501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0502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0503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0504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0505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0506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0507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0508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0509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0510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0511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0512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0513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0514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0515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0516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0517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0518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0519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0520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0521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0522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0523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0524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0525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0526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0527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0528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0529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0530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0531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0532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0533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0534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0535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0536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0537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0538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0539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0540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0541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0542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0543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0544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0545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0546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0547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0548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0549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0550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0551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0552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0553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0554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0555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0556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0557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0558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0559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0560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0561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0562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0563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0564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0565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0566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0567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0568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0569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233740"/>
    <xdr:sp macro="" textlink="">
      <xdr:nvSpPr>
        <xdr:cNvPr id="10570" name="Cuadro de texto 2"/>
        <xdr:cNvSpPr txBox="1">
          <a:spLocks noChangeArrowheads="1"/>
        </xdr:cNvSpPr>
      </xdr:nvSpPr>
      <xdr:spPr bwMode="auto">
        <a:xfrm>
          <a:off x="38100" y="8791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0571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0572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0573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0574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0575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233740"/>
    <xdr:sp macro="" textlink="">
      <xdr:nvSpPr>
        <xdr:cNvPr id="10576" name="Cuadro de texto 2"/>
        <xdr:cNvSpPr txBox="1">
          <a:spLocks noChangeArrowheads="1"/>
        </xdr:cNvSpPr>
      </xdr:nvSpPr>
      <xdr:spPr bwMode="auto">
        <a:xfrm>
          <a:off x="38100" y="8791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0577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0578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0579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48</xdr:row>
      <xdr:rowOff>0</xdr:rowOff>
    </xdr:from>
    <xdr:ext cx="76200" cy="191408"/>
    <xdr:sp macro="" textlink="">
      <xdr:nvSpPr>
        <xdr:cNvPr id="10580" name="Cuadro de texto 2"/>
        <xdr:cNvSpPr txBox="1">
          <a:spLocks noChangeArrowheads="1"/>
        </xdr:cNvSpPr>
      </xdr:nvSpPr>
      <xdr:spPr bwMode="auto">
        <a:xfrm>
          <a:off x="38100" y="9210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48</xdr:row>
      <xdr:rowOff>0</xdr:rowOff>
    </xdr:from>
    <xdr:ext cx="76200" cy="191407"/>
    <xdr:sp macro="" textlink="">
      <xdr:nvSpPr>
        <xdr:cNvPr id="10581" name="Cuadro de texto 2"/>
        <xdr:cNvSpPr txBox="1">
          <a:spLocks noChangeArrowheads="1"/>
        </xdr:cNvSpPr>
      </xdr:nvSpPr>
      <xdr:spPr bwMode="auto">
        <a:xfrm>
          <a:off x="38100" y="9210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48</xdr:row>
      <xdr:rowOff>0</xdr:rowOff>
    </xdr:from>
    <xdr:ext cx="76200" cy="233740"/>
    <xdr:sp macro="" textlink="">
      <xdr:nvSpPr>
        <xdr:cNvPr id="10582" name="Cuadro de texto 2"/>
        <xdr:cNvSpPr txBox="1">
          <a:spLocks noChangeArrowheads="1"/>
        </xdr:cNvSpPr>
      </xdr:nvSpPr>
      <xdr:spPr bwMode="auto">
        <a:xfrm>
          <a:off x="38100" y="9210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48</xdr:row>
      <xdr:rowOff>0</xdr:rowOff>
    </xdr:from>
    <xdr:ext cx="76200" cy="191407"/>
    <xdr:sp macro="" textlink="">
      <xdr:nvSpPr>
        <xdr:cNvPr id="10583" name="Cuadro de texto 2"/>
        <xdr:cNvSpPr txBox="1">
          <a:spLocks noChangeArrowheads="1"/>
        </xdr:cNvSpPr>
      </xdr:nvSpPr>
      <xdr:spPr bwMode="auto">
        <a:xfrm>
          <a:off x="38100" y="9210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48</xdr:row>
      <xdr:rowOff>0</xdr:rowOff>
    </xdr:from>
    <xdr:ext cx="76200" cy="191407"/>
    <xdr:sp macro="" textlink="">
      <xdr:nvSpPr>
        <xdr:cNvPr id="10584" name="Cuadro de texto 2"/>
        <xdr:cNvSpPr txBox="1">
          <a:spLocks noChangeArrowheads="1"/>
        </xdr:cNvSpPr>
      </xdr:nvSpPr>
      <xdr:spPr bwMode="auto">
        <a:xfrm>
          <a:off x="38100" y="9210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48</xdr:row>
      <xdr:rowOff>0</xdr:rowOff>
    </xdr:from>
    <xdr:ext cx="76200" cy="191408"/>
    <xdr:sp macro="" textlink="">
      <xdr:nvSpPr>
        <xdr:cNvPr id="10585" name="Cuadro de texto 2"/>
        <xdr:cNvSpPr txBox="1">
          <a:spLocks noChangeArrowheads="1"/>
        </xdr:cNvSpPr>
      </xdr:nvSpPr>
      <xdr:spPr bwMode="auto">
        <a:xfrm>
          <a:off x="38100" y="9210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191408"/>
    <xdr:sp macro="" textlink="">
      <xdr:nvSpPr>
        <xdr:cNvPr id="10586" name="Cuadro de texto 2"/>
        <xdr:cNvSpPr txBox="1">
          <a:spLocks noChangeArrowheads="1"/>
        </xdr:cNvSpPr>
      </xdr:nvSpPr>
      <xdr:spPr bwMode="auto">
        <a:xfrm>
          <a:off x="38100" y="9525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191407"/>
    <xdr:sp macro="" textlink="">
      <xdr:nvSpPr>
        <xdr:cNvPr id="10587" name="Cuadro de texto 2"/>
        <xdr:cNvSpPr txBox="1">
          <a:spLocks noChangeArrowheads="1"/>
        </xdr:cNvSpPr>
      </xdr:nvSpPr>
      <xdr:spPr bwMode="auto">
        <a:xfrm>
          <a:off x="38100" y="9525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233740"/>
    <xdr:sp macro="" textlink="">
      <xdr:nvSpPr>
        <xdr:cNvPr id="10588" name="Cuadro de texto 2"/>
        <xdr:cNvSpPr txBox="1">
          <a:spLocks noChangeArrowheads="1"/>
        </xdr:cNvSpPr>
      </xdr:nvSpPr>
      <xdr:spPr bwMode="auto">
        <a:xfrm>
          <a:off x="38100" y="9525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191407"/>
    <xdr:sp macro="" textlink="">
      <xdr:nvSpPr>
        <xdr:cNvPr id="10589" name="Cuadro de texto 2"/>
        <xdr:cNvSpPr txBox="1">
          <a:spLocks noChangeArrowheads="1"/>
        </xdr:cNvSpPr>
      </xdr:nvSpPr>
      <xdr:spPr bwMode="auto">
        <a:xfrm>
          <a:off x="38100" y="9525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191407"/>
    <xdr:sp macro="" textlink="">
      <xdr:nvSpPr>
        <xdr:cNvPr id="10590" name="Cuadro de texto 2"/>
        <xdr:cNvSpPr txBox="1">
          <a:spLocks noChangeArrowheads="1"/>
        </xdr:cNvSpPr>
      </xdr:nvSpPr>
      <xdr:spPr bwMode="auto">
        <a:xfrm>
          <a:off x="38100" y="9525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191408"/>
    <xdr:sp macro="" textlink="">
      <xdr:nvSpPr>
        <xdr:cNvPr id="10591" name="Cuadro de texto 2"/>
        <xdr:cNvSpPr txBox="1">
          <a:spLocks noChangeArrowheads="1"/>
        </xdr:cNvSpPr>
      </xdr:nvSpPr>
      <xdr:spPr bwMode="auto">
        <a:xfrm>
          <a:off x="38100" y="9525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191408"/>
    <xdr:sp macro="" textlink="">
      <xdr:nvSpPr>
        <xdr:cNvPr id="10592" name="Cuadro de texto 2"/>
        <xdr:cNvSpPr txBox="1">
          <a:spLocks noChangeArrowheads="1"/>
        </xdr:cNvSpPr>
      </xdr:nvSpPr>
      <xdr:spPr bwMode="auto">
        <a:xfrm>
          <a:off x="38100" y="9525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191407"/>
    <xdr:sp macro="" textlink="">
      <xdr:nvSpPr>
        <xdr:cNvPr id="10593" name="Cuadro de texto 2"/>
        <xdr:cNvSpPr txBox="1">
          <a:spLocks noChangeArrowheads="1"/>
        </xdr:cNvSpPr>
      </xdr:nvSpPr>
      <xdr:spPr bwMode="auto">
        <a:xfrm>
          <a:off x="38100" y="9525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233740"/>
    <xdr:sp macro="" textlink="">
      <xdr:nvSpPr>
        <xdr:cNvPr id="10594" name="Cuadro de texto 2"/>
        <xdr:cNvSpPr txBox="1">
          <a:spLocks noChangeArrowheads="1"/>
        </xdr:cNvSpPr>
      </xdr:nvSpPr>
      <xdr:spPr bwMode="auto">
        <a:xfrm>
          <a:off x="38100" y="9525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191407"/>
    <xdr:sp macro="" textlink="">
      <xdr:nvSpPr>
        <xdr:cNvPr id="10595" name="Cuadro de texto 2"/>
        <xdr:cNvSpPr txBox="1">
          <a:spLocks noChangeArrowheads="1"/>
        </xdr:cNvSpPr>
      </xdr:nvSpPr>
      <xdr:spPr bwMode="auto">
        <a:xfrm>
          <a:off x="38100" y="9525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191407"/>
    <xdr:sp macro="" textlink="">
      <xdr:nvSpPr>
        <xdr:cNvPr id="10596" name="Cuadro de texto 2"/>
        <xdr:cNvSpPr txBox="1">
          <a:spLocks noChangeArrowheads="1"/>
        </xdr:cNvSpPr>
      </xdr:nvSpPr>
      <xdr:spPr bwMode="auto">
        <a:xfrm>
          <a:off x="38100" y="9525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49</xdr:row>
      <xdr:rowOff>123825</xdr:rowOff>
    </xdr:from>
    <xdr:ext cx="76200" cy="191408"/>
    <xdr:sp macro="" textlink="">
      <xdr:nvSpPr>
        <xdr:cNvPr id="10597" name="Cuadro de texto 2"/>
        <xdr:cNvSpPr txBox="1">
          <a:spLocks noChangeArrowheads="1"/>
        </xdr:cNvSpPr>
      </xdr:nvSpPr>
      <xdr:spPr bwMode="auto">
        <a:xfrm>
          <a:off x="38100" y="9525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8"/>
    <xdr:sp macro="" textlink="">
      <xdr:nvSpPr>
        <xdr:cNvPr id="10598" name="Cuadro de texto 2"/>
        <xdr:cNvSpPr txBox="1">
          <a:spLocks noChangeArrowheads="1"/>
        </xdr:cNvSpPr>
      </xdr:nvSpPr>
      <xdr:spPr bwMode="auto">
        <a:xfrm>
          <a:off x="38100" y="9715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7"/>
    <xdr:sp macro="" textlink="">
      <xdr:nvSpPr>
        <xdr:cNvPr id="10599" name="Cuadro de texto 2"/>
        <xdr:cNvSpPr txBox="1">
          <a:spLocks noChangeArrowheads="1"/>
        </xdr:cNvSpPr>
      </xdr:nvSpPr>
      <xdr:spPr bwMode="auto">
        <a:xfrm>
          <a:off x="38100" y="9715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233740"/>
    <xdr:sp macro="" textlink="">
      <xdr:nvSpPr>
        <xdr:cNvPr id="10600" name="Cuadro de texto 2"/>
        <xdr:cNvSpPr txBox="1">
          <a:spLocks noChangeArrowheads="1"/>
        </xdr:cNvSpPr>
      </xdr:nvSpPr>
      <xdr:spPr bwMode="auto">
        <a:xfrm>
          <a:off x="38100" y="9715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7"/>
    <xdr:sp macro="" textlink="">
      <xdr:nvSpPr>
        <xdr:cNvPr id="10601" name="Cuadro de texto 2"/>
        <xdr:cNvSpPr txBox="1">
          <a:spLocks noChangeArrowheads="1"/>
        </xdr:cNvSpPr>
      </xdr:nvSpPr>
      <xdr:spPr bwMode="auto">
        <a:xfrm>
          <a:off x="38100" y="9715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7"/>
    <xdr:sp macro="" textlink="">
      <xdr:nvSpPr>
        <xdr:cNvPr id="10602" name="Cuadro de texto 2"/>
        <xdr:cNvSpPr txBox="1">
          <a:spLocks noChangeArrowheads="1"/>
        </xdr:cNvSpPr>
      </xdr:nvSpPr>
      <xdr:spPr bwMode="auto">
        <a:xfrm>
          <a:off x="38100" y="9715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8"/>
    <xdr:sp macro="" textlink="">
      <xdr:nvSpPr>
        <xdr:cNvPr id="10603" name="Cuadro de texto 2"/>
        <xdr:cNvSpPr txBox="1">
          <a:spLocks noChangeArrowheads="1"/>
        </xdr:cNvSpPr>
      </xdr:nvSpPr>
      <xdr:spPr bwMode="auto">
        <a:xfrm>
          <a:off x="38100" y="9715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8"/>
    <xdr:sp macro="" textlink="">
      <xdr:nvSpPr>
        <xdr:cNvPr id="10604" name="Cuadro de texto 2"/>
        <xdr:cNvSpPr txBox="1">
          <a:spLocks noChangeArrowheads="1"/>
        </xdr:cNvSpPr>
      </xdr:nvSpPr>
      <xdr:spPr bwMode="auto">
        <a:xfrm>
          <a:off x="38100" y="9715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7"/>
    <xdr:sp macro="" textlink="">
      <xdr:nvSpPr>
        <xdr:cNvPr id="10605" name="Cuadro de texto 2"/>
        <xdr:cNvSpPr txBox="1">
          <a:spLocks noChangeArrowheads="1"/>
        </xdr:cNvSpPr>
      </xdr:nvSpPr>
      <xdr:spPr bwMode="auto">
        <a:xfrm>
          <a:off x="38100" y="9715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233740"/>
    <xdr:sp macro="" textlink="">
      <xdr:nvSpPr>
        <xdr:cNvPr id="10606" name="Cuadro de texto 2"/>
        <xdr:cNvSpPr txBox="1">
          <a:spLocks noChangeArrowheads="1"/>
        </xdr:cNvSpPr>
      </xdr:nvSpPr>
      <xdr:spPr bwMode="auto">
        <a:xfrm>
          <a:off x="38100" y="9715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7"/>
    <xdr:sp macro="" textlink="">
      <xdr:nvSpPr>
        <xdr:cNvPr id="10607" name="Cuadro de texto 2"/>
        <xdr:cNvSpPr txBox="1">
          <a:spLocks noChangeArrowheads="1"/>
        </xdr:cNvSpPr>
      </xdr:nvSpPr>
      <xdr:spPr bwMode="auto">
        <a:xfrm>
          <a:off x="38100" y="9715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7"/>
    <xdr:sp macro="" textlink="">
      <xdr:nvSpPr>
        <xdr:cNvPr id="10608" name="Cuadro de texto 2"/>
        <xdr:cNvSpPr txBox="1">
          <a:spLocks noChangeArrowheads="1"/>
        </xdr:cNvSpPr>
      </xdr:nvSpPr>
      <xdr:spPr bwMode="auto">
        <a:xfrm>
          <a:off x="38100" y="9715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8"/>
    <xdr:sp macro="" textlink="">
      <xdr:nvSpPr>
        <xdr:cNvPr id="10609" name="Cuadro de texto 2"/>
        <xdr:cNvSpPr txBox="1">
          <a:spLocks noChangeArrowheads="1"/>
        </xdr:cNvSpPr>
      </xdr:nvSpPr>
      <xdr:spPr bwMode="auto">
        <a:xfrm>
          <a:off x="38100" y="9715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8"/>
    <xdr:sp macro="" textlink="">
      <xdr:nvSpPr>
        <xdr:cNvPr id="10610" name="Cuadro de texto 2"/>
        <xdr:cNvSpPr txBox="1">
          <a:spLocks noChangeArrowheads="1"/>
        </xdr:cNvSpPr>
      </xdr:nvSpPr>
      <xdr:spPr bwMode="auto">
        <a:xfrm>
          <a:off x="38100" y="9715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7"/>
    <xdr:sp macro="" textlink="">
      <xdr:nvSpPr>
        <xdr:cNvPr id="10611" name="Cuadro de texto 2"/>
        <xdr:cNvSpPr txBox="1">
          <a:spLocks noChangeArrowheads="1"/>
        </xdr:cNvSpPr>
      </xdr:nvSpPr>
      <xdr:spPr bwMode="auto">
        <a:xfrm>
          <a:off x="38100" y="9715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233740"/>
    <xdr:sp macro="" textlink="">
      <xdr:nvSpPr>
        <xdr:cNvPr id="10612" name="Cuadro de texto 2"/>
        <xdr:cNvSpPr txBox="1">
          <a:spLocks noChangeArrowheads="1"/>
        </xdr:cNvSpPr>
      </xdr:nvSpPr>
      <xdr:spPr bwMode="auto">
        <a:xfrm>
          <a:off x="38100" y="9715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7"/>
    <xdr:sp macro="" textlink="">
      <xdr:nvSpPr>
        <xdr:cNvPr id="10613" name="Cuadro de texto 2"/>
        <xdr:cNvSpPr txBox="1">
          <a:spLocks noChangeArrowheads="1"/>
        </xdr:cNvSpPr>
      </xdr:nvSpPr>
      <xdr:spPr bwMode="auto">
        <a:xfrm>
          <a:off x="38100" y="9715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7"/>
    <xdr:sp macro="" textlink="">
      <xdr:nvSpPr>
        <xdr:cNvPr id="10614" name="Cuadro de texto 2"/>
        <xdr:cNvSpPr txBox="1">
          <a:spLocks noChangeArrowheads="1"/>
        </xdr:cNvSpPr>
      </xdr:nvSpPr>
      <xdr:spPr bwMode="auto">
        <a:xfrm>
          <a:off x="38100" y="9715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50</xdr:row>
      <xdr:rowOff>123825</xdr:rowOff>
    </xdr:from>
    <xdr:ext cx="76200" cy="191408"/>
    <xdr:sp macro="" textlink="">
      <xdr:nvSpPr>
        <xdr:cNvPr id="10615" name="Cuadro de texto 2"/>
        <xdr:cNvSpPr txBox="1">
          <a:spLocks noChangeArrowheads="1"/>
        </xdr:cNvSpPr>
      </xdr:nvSpPr>
      <xdr:spPr bwMode="auto">
        <a:xfrm>
          <a:off x="38100" y="9715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16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17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233740"/>
    <xdr:sp macro="" textlink="">
      <xdr:nvSpPr>
        <xdr:cNvPr id="10618" name="Cuadro de texto 2"/>
        <xdr:cNvSpPr txBox="1">
          <a:spLocks noChangeArrowheads="1"/>
        </xdr:cNvSpPr>
      </xdr:nvSpPr>
      <xdr:spPr bwMode="auto">
        <a:xfrm>
          <a:off x="38100" y="9906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19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20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21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22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23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233740"/>
    <xdr:sp macro="" textlink="">
      <xdr:nvSpPr>
        <xdr:cNvPr id="10624" name="Cuadro de texto 2"/>
        <xdr:cNvSpPr txBox="1">
          <a:spLocks noChangeArrowheads="1"/>
        </xdr:cNvSpPr>
      </xdr:nvSpPr>
      <xdr:spPr bwMode="auto">
        <a:xfrm>
          <a:off x="38100" y="9906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25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26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27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28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29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233740"/>
    <xdr:sp macro="" textlink="">
      <xdr:nvSpPr>
        <xdr:cNvPr id="10630" name="Cuadro de texto 2"/>
        <xdr:cNvSpPr txBox="1">
          <a:spLocks noChangeArrowheads="1"/>
        </xdr:cNvSpPr>
      </xdr:nvSpPr>
      <xdr:spPr bwMode="auto">
        <a:xfrm>
          <a:off x="38100" y="9906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31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32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33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8"/>
    <xdr:sp macro="" textlink="">
      <xdr:nvSpPr>
        <xdr:cNvPr id="10634" name="Cuadro de texto 2"/>
        <xdr:cNvSpPr txBox="1">
          <a:spLocks noChangeArrowheads="1"/>
        </xdr:cNvSpPr>
      </xdr:nvSpPr>
      <xdr:spPr bwMode="auto">
        <a:xfrm>
          <a:off x="38100" y="14287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35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233740"/>
    <xdr:sp macro="" textlink="">
      <xdr:nvSpPr>
        <xdr:cNvPr id="10636" name="Cuadro de texto 2"/>
        <xdr:cNvSpPr txBox="1">
          <a:spLocks noChangeArrowheads="1"/>
        </xdr:cNvSpPr>
      </xdr:nvSpPr>
      <xdr:spPr bwMode="auto">
        <a:xfrm>
          <a:off x="38100" y="14287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37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38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8"/>
    <xdr:sp macro="" textlink="">
      <xdr:nvSpPr>
        <xdr:cNvPr id="10639" name="Cuadro de texto 2"/>
        <xdr:cNvSpPr txBox="1">
          <a:spLocks noChangeArrowheads="1"/>
        </xdr:cNvSpPr>
      </xdr:nvSpPr>
      <xdr:spPr bwMode="auto">
        <a:xfrm>
          <a:off x="38100" y="14287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40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41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233740"/>
    <xdr:sp macro="" textlink="">
      <xdr:nvSpPr>
        <xdr:cNvPr id="10642" name="Cuadro de texto 2"/>
        <xdr:cNvSpPr txBox="1">
          <a:spLocks noChangeArrowheads="1"/>
        </xdr:cNvSpPr>
      </xdr:nvSpPr>
      <xdr:spPr bwMode="auto">
        <a:xfrm>
          <a:off x="38100" y="9906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43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44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45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46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47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233740"/>
    <xdr:sp macro="" textlink="">
      <xdr:nvSpPr>
        <xdr:cNvPr id="10648" name="Cuadro de texto 2"/>
        <xdr:cNvSpPr txBox="1">
          <a:spLocks noChangeArrowheads="1"/>
        </xdr:cNvSpPr>
      </xdr:nvSpPr>
      <xdr:spPr bwMode="auto">
        <a:xfrm>
          <a:off x="38100" y="9906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49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50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51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52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53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233740"/>
    <xdr:sp macro="" textlink="">
      <xdr:nvSpPr>
        <xdr:cNvPr id="10654" name="Cuadro de texto 2"/>
        <xdr:cNvSpPr txBox="1">
          <a:spLocks noChangeArrowheads="1"/>
        </xdr:cNvSpPr>
      </xdr:nvSpPr>
      <xdr:spPr bwMode="auto">
        <a:xfrm>
          <a:off x="38100" y="9906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55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7"/>
    <xdr:sp macro="" textlink="">
      <xdr:nvSpPr>
        <xdr:cNvPr id="10656" name="Cuadro de texto 2"/>
        <xdr:cNvSpPr txBox="1">
          <a:spLocks noChangeArrowheads="1"/>
        </xdr:cNvSpPr>
      </xdr:nvSpPr>
      <xdr:spPr bwMode="auto">
        <a:xfrm>
          <a:off x="38100" y="9906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51</xdr:row>
      <xdr:rowOff>123825</xdr:rowOff>
    </xdr:from>
    <xdr:ext cx="76200" cy="191408"/>
    <xdr:sp macro="" textlink="">
      <xdr:nvSpPr>
        <xdr:cNvPr id="10657" name="Cuadro de texto 2"/>
        <xdr:cNvSpPr txBox="1">
          <a:spLocks noChangeArrowheads="1"/>
        </xdr:cNvSpPr>
      </xdr:nvSpPr>
      <xdr:spPr bwMode="auto">
        <a:xfrm>
          <a:off x="38100" y="9906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8"/>
    <xdr:sp macro="" textlink="">
      <xdr:nvSpPr>
        <xdr:cNvPr id="10658" name="Cuadro de texto 2"/>
        <xdr:cNvSpPr txBox="1">
          <a:spLocks noChangeArrowheads="1"/>
        </xdr:cNvSpPr>
      </xdr:nvSpPr>
      <xdr:spPr bwMode="auto">
        <a:xfrm>
          <a:off x="38100" y="14287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59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233740"/>
    <xdr:sp macro="" textlink="">
      <xdr:nvSpPr>
        <xdr:cNvPr id="10660" name="Cuadro de texto 2"/>
        <xdr:cNvSpPr txBox="1">
          <a:spLocks noChangeArrowheads="1"/>
        </xdr:cNvSpPr>
      </xdr:nvSpPr>
      <xdr:spPr bwMode="auto">
        <a:xfrm>
          <a:off x="38100" y="14287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61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62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8"/>
    <xdr:sp macro="" textlink="">
      <xdr:nvSpPr>
        <xdr:cNvPr id="10663" name="Cuadro de texto 2"/>
        <xdr:cNvSpPr txBox="1">
          <a:spLocks noChangeArrowheads="1"/>
        </xdr:cNvSpPr>
      </xdr:nvSpPr>
      <xdr:spPr bwMode="auto">
        <a:xfrm>
          <a:off x="38100" y="14287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8"/>
    <xdr:sp macro="" textlink="">
      <xdr:nvSpPr>
        <xdr:cNvPr id="10664" name="Cuadro de texto 2"/>
        <xdr:cNvSpPr txBox="1">
          <a:spLocks noChangeArrowheads="1"/>
        </xdr:cNvSpPr>
      </xdr:nvSpPr>
      <xdr:spPr bwMode="auto">
        <a:xfrm>
          <a:off x="38100" y="14287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65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233740"/>
    <xdr:sp macro="" textlink="">
      <xdr:nvSpPr>
        <xdr:cNvPr id="10666" name="Cuadro de texto 2"/>
        <xdr:cNvSpPr txBox="1">
          <a:spLocks noChangeArrowheads="1"/>
        </xdr:cNvSpPr>
      </xdr:nvSpPr>
      <xdr:spPr bwMode="auto">
        <a:xfrm>
          <a:off x="38100" y="14287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67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68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8"/>
    <xdr:sp macro="" textlink="">
      <xdr:nvSpPr>
        <xdr:cNvPr id="10669" name="Cuadro de texto 2"/>
        <xdr:cNvSpPr txBox="1">
          <a:spLocks noChangeArrowheads="1"/>
        </xdr:cNvSpPr>
      </xdr:nvSpPr>
      <xdr:spPr bwMode="auto">
        <a:xfrm>
          <a:off x="38100" y="14287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8"/>
    <xdr:sp macro="" textlink="">
      <xdr:nvSpPr>
        <xdr:cNvPr id="10670" name="Cuadro de texto 2"/>
        <xdr:cNvSpPr txBox="1">
          <a:spLocks noChangeArrowheads="1"/>
        </xdr:cNvSpPr>
      </xdr:nvSpPr>
      <xdr:spPr bwMode="auto">
        <a:xfrm>
          <a:off x="38100" y="14287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71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233740"/>
    <xdr:sp macro="" textlink="">
      <xdr:nvSpPr>
        <xdr:cNvPr id="10672" name="Cuadro de texto 2"/>
        <xdr:cNvSpPr txBox="1">
          <a:spLocks noChangeArrowheads="1"/>
        </xdr:cNvSpPr>
      </xdr:nvSpPr>
      <xdr:spPr bwMode="auto">
        <a:xfrm>
          <a:off x="38100" y="14287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73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7"/>
    <xdr:sp macro="" textlink="">
      <xdr:nvSpPr>
        <xdr:cNvPr id="10674" name="Cuadro de texto 2"/>
        <xdr:cNvSpPr txBox="1">
          <a:spLocks noChangeArrowheads="1"/>
        </xdr:cNvSpPr>
      </xdr:nvSpPr>
      <xdr:spPr bwMode="auto">
        <a:xfrm>
          <a:off x="38100" y="14287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74</xdr:row>
      <xdr:rowOff>123825</xdr:rowOff>
    </xdr:from>
    <xdr:ext cx="76200" cy="191408"/>
    <xdr:sp macro="" textlink="">
      <xdr:nvSpPr>
        <xdr:cNvPr id="10675" name="Cuadro de texto 2"/>
        <xdr:cNvSpPr txBox="1">
          <a:spLocks noChangeArrowheads="1"/>
        </xdr:cNvSpPr>
      </xdr:nvSpPr>
      <xdr:spPr bwMode="auto">
        <a:xfrm>
          <a:off x="38100" y="14287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8"/>
    <xdr:sp macro="" textlink="">
      <xdr:nvSpPr>
        <xdr:cNvPr id="10676" name="Cuadro de texto 2"/>
        <xdr:cNvSpPr txBox="1">
          <a:spLocks noChangeArrowheads="1"/>
        </xdr:cNvSpPr>
      </xdr:nvSpPr>
      <xdr:spPr bwMode="auto">
        <a:xfrm>
          <a:off x="38100" y="6505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7"/>
    <xdr:sp macro="" textlink="">
      <xdr:nvSpPr>
        <xdr:cNvPr id="10677" name="Cuadro de texto 2"/>
        <xdr:cNvSpPr txBox="1">
          <a:spLocks noChangeArrowheads="1"/>
        </xdr:cNvSpPr>
      </xdr:nvSpPr>
      <xdr:spPr bwMode="auto">
        <a:xfrm>
          <a:off x="38100" y="6505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233740"/>
    <xdr:sp macro="" textlink="">
      <xdr:nvSpPr>
        <xdr:cNvPr id="10678" name="Cuadro de texto 2"/>
        <xdr:cNvSpPr txBox="1">
          <a:spLocks noChangeArrowheads="1"/>
        </xdr:cNvSpPr>
      </xdr:nvSpPr>
      <xdr:spPr bwMode="auto">
        <a:xfrm>
          <a:off x="38100" y="6505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7"/>
    <xdr:sp macro="" textlink="">
      <xdr:nvSpPr>
        <xdr:cNvPr id="10679" name="Cuadro de texto 2"/>
        <xdr:cNvSpPr txBox="1">
          <a:spLocks noChangeArrowheads="1"/>
        </xdr:cNvSpPr>
      </xdr:nvSpPr>
      <xdr:spPr bwMode="auto">
        <a:xfrm>
          <a:off x="38100" y="6505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7"/>
    <xdr:sp macro="" textlink="">
      <xdr:nvSpPr>
        <xdr:cNvPr id="10680" name="Cuadro de texto 2"/>
        <xdr:cNvSpPr txBox="1">
          <a:spLocks noChangeArrowheads="1"/>
        </xdr:cNvSpPr>
      </xdr:nvSpPr>
      <xdr:spPr bwMode="auto">
        <a:xfrm>
          <a:off x="38100" y="6505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8"/>
    <xdr:sp macro="" textlink="">
      <xdr:nvSpPr>
        <xdr:cNvPr id="10681" name="Cuadro de texto 2"/>
        <xdr:cNvSpPr txBox="1">
          <a:spLocks noChangeArrowheads="1"/>
        </xdr:cNvSpPr>
      </xdr:nvSpPr>
      <xdr:spPr bwMode="auto">
        <a:xfrm>
          <a:off x="38100" y="6505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8"/>
    <xdr:sp macro="" textlink="">
      <xdr:nvSpPr>
        <xdr:cNvPr id="10682" name="Cuadro de texto 2"/>
        <xdr:cNvSpPr txBox="1">
          <a:spLocks noChangeArrowheads="1"/>
        </xdr:cNvSpPr>
      </xdr:nvSpPr>
      <xdr:spPr bwMode="auto">
        <a:xfrm>
          <a:off x="38100" y="6505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7"/>
    <xdr:sp macro="" textlink="">
      <xdr:nvSpPr>
        <xdr:cNvPr id="10683" name="Cuadro de texto 2"/>
        <xdr:cNvSpPr txBox="1">
          <a:spLocks noChangeArrowheads="1"/>
        </xdr:cNvSpPr>
      </xdr:nvSpPr>
      <xdr:spPr bwMode="auto">
        <a:xfrm>
          <a:off x="38100" y="6505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233740"/>
    <xdr:sp macro="" textlink="">
      <xdr:nvSpPr>
        <xdr:cNvPr id="10684" name="Cuadro de texto 2"/>
        <xdr:cNvSpPr txBox="1">
          <a:spLocks noChangeArrowheads="1"/>
        </xdr:cNvSpPr>
      </xdr:nvSpPr>
      <xdr:spPr bwMode="auto">
        <a:xfrm>
          <a:off x="38100" y="6505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7"/>
    <xdr:sp macro="" textlink="">
      <xdr:nvSpPr>
        <xdr:cNvPr id="10685" name="Cuadro de texto 2"/>
        <xdr:cNvSpPr txBox="1">
          <a:spLocks noChangeArrowheads="1"/>
        </xdr:cNvSpPr>
      </xdr:nvSpPr>
      <xdr:spPr bwMode="auto">
        <a:xfrm>
          <a:off x="38100" y="6505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7"/>
    <xdr:sp macro="" textlink="">
      <xdr:nvSpPr>
        <xdr:cNvPr id="10686" name="Cuadro de texto 2"/>
        <xdr:cNvSpPr txBox="1">
          <a:spLocks noChangeArrowheads="1"/>
        </xdr:cNvSpPr>
      </xdr:nvSpPr>
      <xdr:spPr bwMode="auto">
        <a:xfrm>
          <a:off x="38100" y="6505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8"/>
    <xdr:sp macro="" textlink="">
      <xdr:nvSpPr>
        <xdr:cNvPr id="10687" name="Cuadro de texto 2"/>
        <xdr:cNvSpPr txBox="1">
          <a:spLocks noChangeArrowheads="1"/>
        </xdr:cNvSpPr>
      </xdr:nvSpPr>
      <xdr:spPr bwMode="auto">
        <a:xfrm>
          <a:off x="38100" y="6505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8"/>
    <xdr:sp macro="" textlink="">
      <xdr:nvSpPr>
        <xdr:cNvPr id="10688" name="Cuadro de texto 2"/>
        <xdr:cNvSpPr txBox="1">
          <a:spLocks noChangeArrowheads="1"/>
        </xdr:cNvSpPr>
      </xdr:nvSpPr>
      <xdr:spPr bwMode="auto">
        <a:xfrm>
          <a:off x="38100" y="6505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7"/>
    <xdr:sp macro="" textlink="">
      <xdr:nvSpPr>
        <xdr:cNvPr id="10689" name="Cuadro de texto 2"/>
        <xdr:cNvSpPr txBox="1">
          <a:spLocks noChangeArrowheads="1"/>
        </xdr:cNvSpPr>
      </xdr:nvSpPr>
      <xdr:spPr bwMode="auto">
        <a:xfrm>
          <a:off x="38100" y="6505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233740"/>
    <xdr:sp macro="" textlink="">
      <xdr:nvSpPr>
        <xdr:cNvPr id="10690" name="Cuadro de texto 2"/>
        <xdr:cNvSpPr txBox="1">
          <a:spLocks noChangeArrowheads="1"/>
        </xdr:cNvSpPr>
      </xdr:nvSpPr>
      <xdr:spPr bwMode="auto">
        <a:xfrm>
          <a:off x="38100" y="6505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7"/>
    <xdr:sp macro="" textlink="">
      <xdr:nvSpPr>
        <xdr:cNvPr id="10691" name="Cuadro de texto 2"/>
        <xdr:cNvSpPr txBox="1">
          <a:spLocks noChangeArrowheads="1"/>
        </xdr:cNvSpPr>
      </xdr:nvSpPr>
      <xdr:spPr bwMode="auto">
        <a:xfrm>
          <a:off x="38100" y="6505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7"/>
    <xdr:sp macro="" textlink="">
      <xdr:nvSpPr>
        <xdr:cNvPr id="10692" name="Cuadro de texto 2"/>
        <xdr:cNvSpPr txBox="1">
          <a:spLocks noChangeArrowheads="1"/>
        </xdr:cNvSpPr>
      </xdr:nvSpPr>
      <xdr:spPr bwMode="auto">
        <a:xfrm>
          <a:off x="38100" y="6505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33</xdr:row>
      <xdr:rowOff>123825</xdr:rowOff>
    </xdr:from>
    <xdr:ext cx="76200" cy="191408"/>
    <xdr:sp macro="" textlink="">
      <xdr:nvSpPr>
        <xdr:cNvPr id="10693" name="Cuadro de texto 2"/>
        <xdr:cNvSpPr txBox="1">
          <a:spLocks noChangeArrowheads="1"/>
        </xdr:cNvSpPr>
      </xdr:nvSpPr>
      <xdr:spPr bwMode="auto">
        <a:xfrm>
          <a:off x="38100" y="6505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694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695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0696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697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698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699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00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01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0702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03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04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05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06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07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0708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09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10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11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12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13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0714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15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16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17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18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19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0720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21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22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23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24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25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0726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27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28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29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30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31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0732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33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34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35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36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37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0738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39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40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41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42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43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0744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45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0746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0747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48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49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0750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51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52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53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54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55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0756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57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58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59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60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61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0762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63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64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65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66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67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0768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69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70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71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72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73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0774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75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76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77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78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79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0780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81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82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83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84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85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0786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87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88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89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90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91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0792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93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94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95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796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97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0798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799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0800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0801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02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03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04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0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06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07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08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09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10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11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12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13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14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1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16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17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18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19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20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21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22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23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24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25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26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27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28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29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30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31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32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33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34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3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36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37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38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39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40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41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42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43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44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4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46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47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48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49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50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51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52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53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54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55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56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57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58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59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60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61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62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63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64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6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66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67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68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69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0870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71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0872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0873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874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75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876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77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78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879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880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81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882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83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84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885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886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87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888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89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90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891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892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93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894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95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96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897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898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899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900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01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02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03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04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05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906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07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08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09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10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11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912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13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14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15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16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17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918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19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20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21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22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23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924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25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26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27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28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29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930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31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32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33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34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35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936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37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38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39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40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41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0942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43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0944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0945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46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47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0948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49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50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51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52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53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0954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55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56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57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58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59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0960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61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62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63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64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65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0966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67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68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69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70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71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0972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73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74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75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76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77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0978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79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80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81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82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83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0984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85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86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87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88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89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0990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91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92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93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94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95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0996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97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0998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0999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1000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1001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1002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1003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1004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1005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1006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1007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1008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1009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1010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1011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1012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1013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233740"/>
    <xdr:sp macro="" textlink="">
      <xdr:nvSpPr>
        <xdr:cNvPr id="11014" name="Cuadro de texto 2"/>
        <xdr:cNvSpPr txBox="1">
          <a:spLocks noChangeArrowheads="1"/>
        </xdr:cNvSpPr>
      </xdr:nvSpPr>
      <xdr:spPr bwMode="auto">
        <a:xfrm>
          <a:off x="38100" y="7267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1015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7"/>
    <xdr:sp macro="" textlink="">
      <xdr:nvSpPr>
        <xdr:cNvPr id="11016" name="Cuadro de texto 2"/>
        <xdr:cNvSpPr txBox="1">
          <a:spLocks noChangeArrowheads="1"/>
        </xdr:cNvSpPr>
      </xdr:nvSpPr>
      <xdr:spPr bwMode="auto">
        <a:xfrm>
          <a:off x="38100" y="7267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37</xdr:row>
      <xdr:rowOff>123825</xdr:rowOff>
    </xdr:from>
    <xdr:ext cx="76200" cy="191408"/>
    <xdr:sp macro="" textlink="">
      <xdr:nvSpPr>
        <xdr:cNvPr id="11017" name="Cuadro de texto 2"/>
        <xdr:cNvSpPr txBox="1">
          <a:spLocks noChangeArrowheads="1"/>
        </xdr:cNvSpPr>
      </xdr:nvSpPr>
      <xdr:spPr bwMode="auto">
        <a:xfrm>
          <a:off x="38100" y="7267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18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19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20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21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22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23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24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25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26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27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28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29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30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31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32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33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34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35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36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37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38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39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40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41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42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43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44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45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46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47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48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49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50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51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52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53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54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55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56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57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58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59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60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61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62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63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64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65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66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67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68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69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70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71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72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73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74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75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76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77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78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79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80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81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82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83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84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85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233740"/>
    <xdr:sp macro="" textlink="">
      <xdr:nvSpPr>
        <xdr:cNvPr id="11086" name="Cuadro de texto 2"/>
        <xdr:cNvSpPr txBox="1">
          <a:spLocks noChangeArrowheads="1"/>
        </xdr:cNvSpPr>
      </xdr:nvSpPr>
      <xdr:spPr bwMode="auto">
        <a:xfrm>
          <a:off x="38100" y="7458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87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7"/>
    <xdr:sp macro="" textlink="">
      <xdr:nvSpPr>
        <xdr:cNvPr id="11088" name="Cuadro de texto 2"/>
        <xdr:cNvSpPr txBox="1">
          <a:spLocks noChangeArrowheads="1"/>
        </xdr:cNvSpPr>
      </xdr:nvSpPr>
      <xdr:spPr bwMode="auto">
        <a:xfrm>
          <a:off x="38100" y="7458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38</xdr:row>
      <xdr:rowOff>123825</xdr:rowOff>
    </xdr:from>
    <xdr:ext cx="76200" cy="191408"/>
    <xdr:sp macro="" textlink="">
      <xdr:nvSpPr>
        <xdr:cNvPr id="11089" name="Cuadro de texto 2"/>
        <xdr:cNvSpPr txBox="1">
          <a:spLocks noChangeArrowheads="1"/>
        </xdr:cNvSpPr>
      </xdr:nvSpPr>
      <xdr:spPr bwMode="auto">
        <a:xfrm>
          <a:off x="38100" y="7458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090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091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092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093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094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095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096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097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098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099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00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01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02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03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104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05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06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07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08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09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110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11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12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13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14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15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116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17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18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19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20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21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122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23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24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25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26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27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128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29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30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31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32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33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134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35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36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37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38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39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140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41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42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43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44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45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146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47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48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49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50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51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152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53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54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55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56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57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233740"/>
    <xdr:sp macro="" textlink="">
      <xdr:nvSpPr>
        <xdr:cNvPr id="11158" name="Cuadro de texto 2"/>
        <xdr:cNvSpPr txBox="1">
          <a:spLocks noChangeArrowheads="1"/>
        </xdr:cNvSpPr>
      </xdr:nvSpPr>
      <xdr:spPr bwMode="auto">
        <a:xfrm>
          <a:off x="38100" y="7648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59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7"/>
    <xdr:sp macro="" textlink="">
      <xdr:nvSpPr>
        <xdr:cNvPr id="11160" name="Cuadro de texto 2"/>
        <xdr:cNvSpPr txBox="1">
          <a:spLocks noChangeArrowheads="1"/>
        </xdr:cNvSpPr>
      </xdr:nvSpPr>
      <xdr:spPr bwMode="auto">
        <a:xfrm>
          <a:off x="38100" y="7648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39</xdr:row>
      <xdr:rowOff>123825</xdr:rowOff>
    </xdr:from>
    <xdr:ext cx="76200" cy="191408"/>
    <xdr:sp macro="" textlink="">
      <xdr:nvSpPr>
        <xdr:cNvPr id="11161" name="Cuadro de texto 2"/>
        <xdr:cNvSpPr txBox="1">
          <a:spLocks noChangeArrowheads="1"/>
        </xdr:cNvSpPr>
      </xdr:nvSpPr>
      <xdr:spPr bwMode="auto">
        <a:xfrm>
          <a:off x="38100" y="7648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62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63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164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65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66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67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68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69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170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71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72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73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74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75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176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77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78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79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80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81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182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83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84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85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86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87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188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89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90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91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92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93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194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95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96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97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198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199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200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01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02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203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204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05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206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07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08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209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210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11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212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13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14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215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216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17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218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19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20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221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222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23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224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25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26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227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228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29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233740"/>
    <xdr:sp macro="" textlink="">
      <xdr:nvSpPr>
        <xdr:cNvPr id="11230" name="Cuadro de texto 2"/>
        <xdr:cNvSpPr txBox="1">
          <a:spLocks noChangeArrowheads="1"/>
        </xdr:cNvSpPr>
      </xdr:nvSpPr>
      <xdr:spPr bwMode="auto">
        <a:xfrm>
          <a:off x="38100" y="7839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31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7"/>
    <xdr:sp macro="" textlink="">
      <xdr:nvSpPr>
        <xdr:cNvPr id="11232" name="Cuadro de texto 2"/>
        <xdr:cNvSpPr txBox="1">
          <a:spLocks noChangeArrowheads="1"/>
        </xdr:cNvSpPr>
      </xdr:nvSpPr>
      <xdr:spPr bwMode="auto">
        <a:xfrm>
          <a:off x="38100" y="7839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40</xdr:row>
      <xdr:rowOff>123825</xdr:rowOff>
    </xdr:from>
    <xdr:ext cx="76200" cy="191408"/>
    <xdr:sp macro="" textlink="">
      <xdr:nvSpPr>
        <xdr:cNvPr id="11233" name="Cuadro de texto 2"/>
        <xdr:cNvSpPr txBox="1">
          <a:spLocks noChangeArrowheads="1"/>
        </xdr:cNvSpPr>
      </xdr:nvSpPr>
      <xdr:spPr bwMode="auto">
        <a:xfrm>
          <a:off x="38100" y="7839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34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35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236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37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38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39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40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41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242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43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44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45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46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47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248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49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50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51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52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53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254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55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56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57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58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59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260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61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62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63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64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65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266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67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68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69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70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71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272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73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74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75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76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77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278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79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80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81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82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83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284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85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86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87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88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89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290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91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92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93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94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95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296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97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298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299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300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301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233740"/>
    <xdr:sp macro="" textlink="">
      <xdr:nvSpPr>
        <xdr:cNvPr id="11302" name="Cuadro de texto 2"/>
        <xdr:cNvSpPr txBox="1">
          <a:spLocks noChangeArrowheads="1"/>
        </xdr:cNvSpPr>
      </xdr:nvSpPr>
      <xdr:spPr bwMode="auto">
        <a:xfrm>
          <a:off x="38100" y="8029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303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7"/>
    <xdr:sp macro="" textlink="">
      <xdr:nvSpPr>
        <xdr:cNvPr id="11304" name="Cuadro de texto 2"/>
        <xdr:cNvSpPr txBox="1">
          <a:spLocks noChangeArrowheads="1"/>
        </xdr:cNvSpPr>
      </xdr:nvSpPr>
      <xdr:spPr bwMode="auto">
        <a:xfrm>
          <a:off x="38100" y="8029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41</xdr:row>
      <xdr:rowOff>123825</xdr:rowOff>
    </xdr:from>
    <xdr:ext cx="76200" cy="191408"/>
    <xdr:sp macro="" textlink="">
      <xdr:nvSpPr>
        <xdr:cNvPr id="11305" name="Cuadro de texto 2"/>
        <xdr:cNvSpPr txBox="1">
          <a:spLocks noChangeArrowheads="1"/>
        </xdr:cNvSpPr>
      </xdr:nvSpPr>
      <xdr:spPr bwMode="auto">
        <a:xfrm>
          <a:off x="38100" y="8029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06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07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08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09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10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11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12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13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14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15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16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17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18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19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20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21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22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23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24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25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26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27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28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29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30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31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32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33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34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35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36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37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38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39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40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41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42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43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44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45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46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47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48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49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50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51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52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53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54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55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56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57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58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59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60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61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62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63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64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65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66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67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68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69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70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71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72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73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233740"/>
    <xdr:sp macro="" textlink="">
      <xdr:nvSpPr>
        <xdr:cNvPr id="11374" name="Cuadro de texto 2"/>
        <xdr:cNvSpPr txBox="1">
          <a:spLocks noChangeArrowheads="1"/>
        </xdr:cNvSpPr>
      </xdr:nvSpPr>
      <xdr:spPr bwMode="auto">
        <a:xfrm>
          <a:off x="38100" y="809625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75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7"/>
    <xdr:sp macro="" textlink="">
      <xdr:nvSpPr>
        <xdr:cNvPr id="11376" name="Cuadro de texto 2"/>
        <xdr:cNvSpPr txBox="1">
          <a:spLocks noChangeArrowheads="1"/>
        </xdr:cNvSpPr>
      </xdr:nvSpPr>
      <xdr:spPr bwMode="auto">
        <a:xfrm>
          <a:off x="38100" y="809625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0</xdr:rowOff>
    </xdr:from>
    <xdr:ext cx="76200" cy="191408"/>
    <xdr:sp macro="" textlink="">
      <xdr:nvSpPr>
        <xdr:cNvPr id="11377" name="Cuadro de texto 2"/>
        <xdr:cNvSpPr txBox="1">
          <a:spLocks noChangeArrowheads="1"/>
        </xdr:cNvSpPr>
      </xdr:nvSpPr>
      <xdr:spPr bwMode="auto">
        <a:xfrm>
          <a:off x="38100" y="809625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378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379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380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381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382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383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384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385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386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387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388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389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390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391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392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393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394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395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396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397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398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399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00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01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02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03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404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05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06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07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08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09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410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11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12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13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14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15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416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17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18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19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20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21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422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23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24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25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26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27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428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29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30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31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32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33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434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35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36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37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38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39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440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41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42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43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44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45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233740"/>
    <xdr:sp macro="" textlink="">
      <xdr:nvSpPr>
        <xdr:cNvPr id="11446" name="Cuadro de texto 2"/>
        <xdr:cNvSpPr txBox="1">
          <a:spLocks noChangeArrowheads="1"/>
        </xdr:cNvSpPr>
      </xdr:nvSpPr>
      <xdr:spPr bwMode="auto">
        <a:xfrm>
          <a:off x="38100" y="8220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47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7"/>
    <xdr:sp macro="" textlink="">
      <xdr:nvSpPr>
        <xdr:cNvPr id="11448" name="Cuadro de texto 2"/>
        <xdr:cNvSpPr txBox="1">
          <a:spLocks noChangeArrowheads="1"/>
        </xdr:cNvSpPr>
      </xdr:nvSpPr>
      <xdr:spPr bwMode="auto">
        <a:xfrm>
          <a:off x="38100" y="8220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42</xdr:row>
      <xdr:rowOff>123825</xdr:rowOff>
    </xdr:from>
    <xdr:ext cx="76200" cy="191408"/>
    <xdr:sp macro="" textlink="">
      <xdr:nvSpPr>
        <xdr:cNvPr id="11449" name="Cuadro de texto 2"/>
        <xdr:cNvSpPr txBox="1">
          <a:spLocks noChangeArrowheads="1"/>
        </xdr:cNvSpPr>
      </xdr:nvSpPr>
      <xdr:spPr bwMode="auto">
        <a:xfrm>
          <a:off x="38100" y="8220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50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51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452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53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54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55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56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57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458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59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60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61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62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63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464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65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66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67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68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69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470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71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72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73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74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75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476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77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78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79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80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81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482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83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84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85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86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87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488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89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90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91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92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93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494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95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96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97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498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499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500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501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502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503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504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505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506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507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508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509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510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511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512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513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514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515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516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517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233740"/>
    <xdr:sp macro="" textlink="">
      <xdr:nvSpPr>
        <xdr:cNvPr id="11518" name="Cuadro de texto 2"/>
        <xdr:cNvSpPr txBox="1">
          <a:spLocks noChangeArrowheads="1"/>
        </xdr:cNvSpPr>
      </xdr:nvSpPr>
      <xdr:spPr bwMode="auto">
        <a:xfrm>
          <a:off x="38100" y="8410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519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7"/>
    <xdr:sp macro="" textlink="">
      <xdr:nvSpPr>
        <xdr:cNvPr id="11520" name="Cuadro de texto 2"/>
        <xdr:cNvSpPr txBox="1">
          <a:spLocks noChangeArrowheads="1"/>
        </xdr:cNvSpPr>
      </xdr:nvSpPr>
      <xdr:spPr bwMode="auto">
        <a:xfrm>
          <a:off x="38100" y="8410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43</xdr:row>
      <xdr:rowOff>123825</xdr:rowOff>
    </xdr:from>
    <xdr:ext cx="76200" cy="191408"/>
    <xdr:sp macro="" textlink="">
      <xdr:nvSpPr>
        <xdr:cNvPr id="11521" name="Cuadro de texto 2"/>
        <xdr:cNvSpPr txBox="1">
          <a:spLocks noChangeArrowheads="1"/>
        </xdr:cNvSpPr>
      </xdr:nvSpPr>
      <xdr:spPr bwMode="auto">
        <a:xfrm>
          <a:off x="38100" y="8410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22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23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24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25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26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27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28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29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30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31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32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33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34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35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36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37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38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39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40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41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42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43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44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45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46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47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48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49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50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51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52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53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54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55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56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57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58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59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60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61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62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63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64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65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66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67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68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69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70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71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72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73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74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75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76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77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78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79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80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81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82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83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84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85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86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87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88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89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233740"/>
    <xdr:sp macro="" textlink="">
      <xdr:nvSpPr>
        <xdr:cNvPr id="11590" name="Cuadro de texto 2"/>
        <xdr:cNvSpPr txBox="1">
          <a:spLocks noChangeArrowheads="1"/>
        </xdr:cNvSpPr>
      </xdr:nvSpPr>
      <xdr:spPr bwMode="auto">
        <a:xfrm>
          <a:off x="38100" y="8601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91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7"/>
    <xdr:sp macro="" textlink="">
      <xdr:nvSpPr>
        <xdr:cNvPr id="11592" name="Cuadro de texto 2"/>
        <xdr:cNvSpPr txBox="1">
          <a:spLocks noChangeArrowheads="1"/>
        </xdr:cNvSpPr>
      </xdr:nvSpPr>
      <xdr:spPr bwMode="auto">
        <a:xfrm>
          <a:off x="38100" y="8601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44</xdr:row>
      <xdr:rowOff>123825</xdr:rowOff>
    </xdr:from>
    <xdr:ext cx="76200" cy="191408"/>
    <xdr:sp macro="" textlink="">
      <xdr:nvSpPr>
        <xdr:cNvPr id="11593" name="Cuadro de texto 2"/>
        <xdr:cNvSpPr txBox="1">
          <a:spLocks noChangeArrowheads="1"/>
        </xdr:cNvSpPr>
      </xdr:nvSpPr>
      <xdr:spPr bwMode="auto">
        <a:xfrm>
          <a:off x="38100" y="8601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594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595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233740"/>
    <xdr:sp macro="" textlink="">
      <xdr:nvSpPr>
        <xdr:cNvPr id="11596" name="Cuadro de texto 2"/>
        <xdr:cNvSpPr txBox="1">
          <a:spLocks noChangeArrowheads="1"/>
        </xdr:cNvSpPr>
      </xdr:nvSpPr>
      <xdr:spPr bwMode="auto">
        <a:xfrm>
          <a:off x="38100" y="8791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597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598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599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00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01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233740"/>
    <xdr:sp macro="" textlink="">
      <xdr:nvSpPr>
        <xdr:cNvPr id="11602" name="Cuadro de texto 2"/>
        <xdr:cNvSpPr txBox="1">
          <a:spLocks noChangeArrowheads="1"/>
        </xdr:cNvSpPr>
      </xdr:nvSpPr>
      <xdr:spPr bwMode="auto">
        <a:xfrm>
          <a:off x="38100" y="8791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03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04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05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06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07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233740"/>
    <xdr:sp macro="" textlink="">
      <xdr:nvSpPr>
        <xdr:cNvPr id="11608" name="Cuadro de texto 2"/>
        <xdr:cNvSpPr txBox="1">
          <a:spLocks noChangeArrowheads="1"/>
        </xdr:cNvSpPr>
      </xdr:nvSpPr>
      <xdr:spPr bwMode="auto">
        <a:xfrm>
          <a:off x="38100" y="8791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09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10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11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12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13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233740"/>
    <xdr:sp macro="" textlink="">
      <xdr:nvSpPr>
        <xdr:cNvPr id="11614" name="Cuadro de texto 2"/>
        <xdr:cNvSpPr txBox="1">
          <a:spLocks noChangeArrowheads="1"/>
        </xdr:cNvSpPr>
      </xdr:nvSpPr>
      <xdr:spPr bwMode="auto">
        <a:xfrm>
          <a:off x="38100" y="8791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15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16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17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18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19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233740"/>
    <xdr:sp macro="" textlink="">
      <xdr:nvSpPr>
        <xdr:cNvPr id="11620" name="Cuadro de texto 2"/>
        <xdr:cNvSpPr txBox="1">
          <a:spLocks noChangeArrowheads="1"/>
        </xdr:cNvSpPr>
      </xdr:nvSpPr>
      <xdr:spPr bwMode="auto">
        <a:xfrm>
          <a:off x="38100" y="8791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21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22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23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24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25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233740"/>
    <xdr:sp macro="" textlink="">
      <xdr:nvSpPr>
        <xdr:cNvPr id="11626" name="Cuadro de texto 2"/>
        <xdr:cNvSpPr txBox="1">
          <a:spLocks noChangeArrowheads="1"/>
        </xdr:cNvSpPr>
      </xdr:nvSpPr>
      <xdr:spPr bwMode="auto">
        <a:xfrm>
          <a:off x="38100" y="8791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27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28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29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30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31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233740"/>
    <xdr:sp macro="" textlink="">
      <xdr:nvSpPr>
        <xdr:cNvPr id="11632" name="Cuadro de texto 2"/>
        <xdr:cNvSpPr txBox="1">
          <a:spLocks noChangeArrowheads="1"/>
        </xdr:cNvSpPr>
      </xdr:nvSpPr>
      <xdr:spPr bwMode="auto">
        <a:xfrm>
          <a:off x="38100" y="8791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33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34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35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36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37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233740"/>
    <xdr:sp macro="" textlink="">
      <xdr:nvSpPr>
        <xdr:cNvPr id="11638" name="Cuadro de texto 2"/>
        <xdr:cNvSpPr txBox="1">
          <a:spLocks noChangeArrowheads="1"/>
        </xdr:cNvSpPr>
      </xdr:nvSpPr>
      <xdr:spPr bwMode="auto">
        <a:xfrm>
          <a:off x="38100" y="8791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39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40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41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42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43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233740"/>
    <xdr:sp macro="" textlink="">
      <xdr:nvSpPr>
        <xdr:cNvPr id="11644" name="Cuadro de texto 2"/>
        <xdr:cNvSpPr txBox="1">
          <a:spLocks noChangeArrowheads="1"/>
        </xdr:cNvSpPr>
      </xdr:nvSpPr>
      <xdr:spPr bwMode="auto">
        <a:xfrm>
          <a:off x="38100" y="87915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45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7"/>
    <xdr:sp macro="" textlink="">
      <xdr:nvSpPr>
        <xdr:cNvPr id="11646" name="Cuadro de texto 2"/>
        <xdr:cNvSpPr txBox="1">
          <a:spLocks noChangeArrowheads="1"/>
        </xdr:cNvSpPr>
      </xdr:nvSpPr>
      <xdr:spPr bwMode="auto">
        <a:xfrm>
          <a:off x="38100" y="87915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45</xdr:row>
      <xdr:rowOff>123825</xdr:rowOff>
    </xdr:from>
    <xdr:ext cx="76200" cy="191408"/>
    <xdr:sp macro="" textlink="">
      <xdr:nvSpPr>
        <xdr:cNvPr id="11647" name="Cuadro de texto 2"/>
        <xdr:cNvSpPr txBox="1">
          <a:spLocks noChangeArrowheads="1"/>
        </xdr:cNvSpPr>
      </xdr:nvSpPr>
      <xdr:spPr bwMode="auto">
        <a:xfrm>
          <a:off x="38100" y="87915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1648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1649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1650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1651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1652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1653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1654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1655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1656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1657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1658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1659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1660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1661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233740"/>
    <xdr:sp macro="" textlink="">
      <xdr:nvSpPr>
        <xdr:cNvPr id="11662" name="Cuadro de texto 2"/>
        <xdr:cNvSpPr txBox="1">
          <a:spLocks noChangeArrowheads="1"/>
        </xdr:cNvSpPr>
      </xdr:nvSpPr>
      <xdr:spPr bwMode="auto">
        <a:xfrm>
          <a:off x="38100" y="6696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1663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7"/>
    <xdr:sp macro="" textlink="">
      <xdr:nvSpPr>
        <xdr:cNvPr id="11664" name="Cuadro de texto 2"/>
        <xdr:cNvSpPr txBox="1">
          <a:spLocks noChangeArrowheads="1"/>
        </xdr:cNvSpPr>
      </xdr:nvSpPr>
      <xdr:spPr bwMode="auto">
        <a:xfrm>
          <a:off x="38100" y="6696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34</xdr:row>
      <xdr:rowOff>123825</xdr:rowOff>
    </xdr:from>
    <xdr:ext cx="76200" cy="191408"/>
    <xdr:sp macro="" textlink="">
      <xdr:nvSpPr>
        <xdr:cNvPr id="11665" name="Cuadro de texto 2"/>
        <xdr:cNvSpPr txBox="1">
          <a:spLocks noChangeArrowheads="1"/>
        </xdr:cNvSpPr>
      </xdr:nvSpPr>
      <xdr:spPr bwMode="auto">
        <a:xfrm>
          <a:off x="38100" y="6696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666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67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668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69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70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671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672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73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674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75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76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677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678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79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680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81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82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683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684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85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686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87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88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689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690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91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692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93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94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695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696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97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698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699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00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01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02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03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704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05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06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07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08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09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710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11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12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13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14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15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716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17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18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19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20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21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722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23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24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25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26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27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728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29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30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31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32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33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233740"/>
    <xdr:sp macro="" textlink="">
      <xdr:nvSpPr>
        <xdr:cNvPr id="11734" name="Cuadro de texto 2"/>
        <xdr:cNvSpPr txBox="1">
          <a:spLocks noChangeArrowheads="1"/>
        </xdr:cNvSpPr>
      </xdr:nvSpPr>
      <xdr:spPr bwMode="auto">
        <a:xfrm>
          <a:off x="38100" y="99726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35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7"/>
    <xdr:sp macro="" textlink="">
      <xdr:nvSpPr>
        <xdr:cNvPr id="11736" name="Cuadro de texto 2"/>
        <xdr:cNvSpPr txBox="1">
          <a:spLocks noChangeArrowheads="1"/>
        </xdr:cNvSpPr>
      </xdr:nvSpPr>
      <xdr:spPr bwMode="auto">
        <a:xfrm>
          <a:off x="38100" y="99726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0</xdr:rowOff>
    </xdr:from>
    <xdr:ext cx="76200" cy="191408"/>
    <xdr:sp macro="" textlink="">
      <xdr:nvSpPr>
        <xdr:cNvPr id="11737" name="Cuadro de texto 2"/>
        <xdr:cNvSpPr txBox="1">
          <a:spLocks noChangeArrowheads="1"/>
        </xdr:cNvSpPr>
      </xdr:nvSpPr>
      <xdr:spPr bwMode="auto">
        <a:xfrm>
          <a:off x="38100" y="99726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38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39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740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41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42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43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44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4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746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47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48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49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50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51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752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53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54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55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56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57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758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59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60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61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62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63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764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6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66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67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68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69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770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71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72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73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74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7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776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77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78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79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80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81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782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83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84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85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86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87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788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89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90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91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92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93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794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9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96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97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798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799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800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01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02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803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804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0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806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07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08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809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810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11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812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13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14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815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816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17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818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19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20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821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822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23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233740"/>
    <xdr:sp macro="" textlink="">
      <xdr:nvSpPr>
        <xdr:cNvPr id="11824" name="Cuadro de texto 2"/>
        <xdr:cNvSpPr txBox="1">
          <a:spLocks noChangeArrowheads="1"/>
        </xdr:cNvSpPr>
      </xdr:nvSpPr>
      <xdr:spPr bwMode="auto">
        <a:xfrm>
          <a:off x="38100" y="10096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25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7"/>
    <xdr:sp macro="" textlink="">
      <xdr:nvSpPr>
        <xdr:cNvPr id="11826" name="Cuadro de texto 2"/>
        <xdr:cNvSpPr txBox="1">
          <a:spLocks noChangeArrowheads="1"/>
        </xdr:cNvSpPr>
      </xdr:nvSpPr>
      <xdr:spPr bwMode="auto">
        <a:xfrm>
          <a:off x="38100" y="10096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52</xdr:row>
      <xdr:rowOff>123825</xdr:rowOff>
    </xdr:from>
    <xdr:ext cx="76200" cy="191408"/>
    <xdr:sp macro="" textlink="">
      <xdr:nvSpPr>
        <xdr:cNvPr id="11827" name="Cuadro de texto 2"/>
        <xdr:cNvSpPr txBox="1">
          <a:spLocks noChangeArrowheads="1"/>
        </xdr:cNvSpPr>
      </xdr:nvSpPr>
      <xdr:spPr bwMode="auto">
        <a:xfrm>
          <a:off x="38100" y="10096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28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29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30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31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32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33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34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35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36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37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38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39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40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41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42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43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44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45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46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47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48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49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50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51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52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53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54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55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56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57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58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59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60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61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62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63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64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65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66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67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68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69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70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71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72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73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74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75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76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77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78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79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80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81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82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83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84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85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86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87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88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89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90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91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92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93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94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95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233740"/>
    <xdr:sp macro="" textlink="">
      <xdr:nvSpPr>
        <xdr:cNvPr id="11896" name="Cuadro de texto 2"/>
        <xdr:cNvSpPr txBox="1">
          <a:spLocks noChangeArrowheads="1"/>
        </xdr:cNvSpPr>
      </xdr:nvSpPr>
      <xdr:spPr bwMode="auto">
        <a:xfrm>
          <a:off x="38100" y="7077075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97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7"/>
    <xdr:sp macro="" textlink="">
      <xdr:nvSpPr>
        <xdr:cNvPr id="11898" name="Cuadro de texto 2"/>
        <xdr:cNvSpPr txBox="1">
          <a:spLocks noChangeArrowheads="1"/>
        </xdr:cNvSpPr>
      </xdr:nvSpPr>
      <xdr:spPr bwMode="auto">
        <a:xfrm>
          <a:off x="38100" y="7077075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36</xdr:row>
      <xdr:rowOff>123825</xdr:rowOff>
    </xdr:from>
    <xdr:ext cx="76200" cy="191408"/>
    <xdr:sp macro="" textlink="">
      <xdr:nvSpPr>
        <xdr:cNvPr id="11899" name="Cuadro de texto 2"/>
        <xdr:cNvSpPr txBox="1">
          <a:spLocks noChangeArrowheads="1"/>
        </xdr:cNvSpPr>
      </xdr:nvSpPr>
      <xdr:spPr bwMode="auto">
        <a:xfrm>
          <a:off x="38100" y="7077075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3550444</xdr:colOff>
      <xdr:row>59</xdr:row>
      <xdr:rowOff>142875</xdr:rowOff>
    </xdr:from>
    <xdr:ext cx="76200" cy="151039"/>
    <xdr:sp macro="" textlink="">
      <xdr:nvSpPr>
        <xdr:cNvPr id="11900" name="Cuadro de texto 2"/>
        <xdr:cNvSpPr txBox="1">
          <a:spLocks noChangeArrowheads="1"/>
        </xdr:cNvSpPr>
      </xdr:nvSpPr>
      <xdr:spPr bwMode="auto">
        <a:xfrm>
          <a:off x="178594" y="11449050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01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02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233740"/>
    <xdr:sp macro="" textlink="">
      <xdr:nvSpPr>
        <xdr:cNvPr id="11903" name="Cuadro de texto 2"/>
        <xdr:cNvSpPr txBox="1">
          <a:spLocks noChangeArrowheads="1"/>
        </xdr:cNvSpPr>
      </xdr:nvSpPr>
      <xdr:spPr bwMode="auto">
        <a:xfrm>
          <a:off x="38100" y="11430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04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05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06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07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08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233740"/>
    <xdr:sp macro="" textlink="">
      <xdr:nvSpPr>
        <xdr:cNvPr id="11909" name="Cuadro de texto 2"/>
        <xdr:cNvSpPr txBox="1">
          <a:spLocks noChangeArrowheads="1"/>
        </xdr:cNvSpPr>
      </xdr:nvSpPr>
      <xdr:spPr bwMode="auto">
        <a:xfrm>
          <a:off x="38100" y="11430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10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11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12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13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14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233740"/>
    <xdr:sp macro="" textlink="">
      <xdr:nvSpPr>
        <xdr:cNvPr id="11915" name="Cuadro de texto 2"/>
        <xdr:cNvSpPr txBox="1">
          <a:spLocks noChangeArrowheads="1"/>
        </xdr:cNvSpPr>
      </xdr:nvSpPr>
      <xdr:spPr bwMode="auto">
        <a:xfrm>
          <a:off x="38100" y="11430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16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17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18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8"/>
    <xdr:sp macro="" textlink="">
      <xdr:nvSpPr>
        <xdr:cNvPr id="11919" name="Cuadro de texto 2"/>
        <xdr:cNvSpPr txBox="1">
          <a:spLocks noChangeArrowheads="1"/>
        </xdr:cNvSpPr>
      </xdr:nvSpPr>
      <xdr:spPr bwMode="auto">
        <a:xfrm>
          <a:off x="38100" y="11620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20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233740"/>
    <xdr:sp macro="" textlink="">
      <xdr:nvSpPr>
        <xdr:cNvPr id="11921" name="Cuadro de texto 2"/>
        <xdr:cNvSpPr txBox="1">
          <a:spLocks noChangeArrowheads="1"/>
        </xdr:cNvSpPr>
      </xdr:nvSpPr>
      <xdr:spPr bwMode="auto">
        <a:xfrm>
          <a:off x="38100" y="11620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22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23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8"/>
    <xdr:sp macro="" textlink="">
      <xdr:nvSpPr>
        <xdr:cNvPr id="11924" name="Cuadro de texto 2"/>
        <xdr:cNvSpPr txBox="1">
          <a:spLocks noChangeArrowheads="1"/>
        </xdr:cNvSpPr>
      </xdr:nvSpPr>
      <xdr:spPr bwMode="auto">
        <a:xfrm>
          <a:off x="38100" y="11620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25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26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233740"/>
    <xdr:sp macro="" textlink="">
      <xdr:nvSpPr>
        <xdr:cNvPr id="11927" name="Cuadro de texto 2"/>
        <xdr:cNvSpPr txBox="1">
          <a:spLocks noChangeArrowheads="1"/>
        </xdr:cNvSpPr>
      </xdr:nvSpPr>
      <xdr:spPr bwMode="auto">
        <a:xfrm>
          <a:off x="38100" y="11430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28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29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30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31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32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233740"/>
    <xdr:sp macro="" textlink="">
      <xdr:nvSpPr>
        <xdr:cNvPr id="11933" name="Cuadro de texto 2"/>
        <xdr:cNvSpPr txBox="1">
          <a:spLocks noChangeArrowheads="1"/>
        </xdr:cNvSpPr>
      </xdr:nvSpPr>
      <xdr:spPr bwMode="auto">
        <a:xfrm>
          <a:off x="38100" y="11430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34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35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36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37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38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233740"/>
    <xdr:sp macro="" textlink="">
      <xdr:nvSpPr>
        <xdr:cNvPr id="11939" name="Cuadro de texto 2"/>
        <xdr:cNvSpPr txBox="1">
          <a:spLocks noChangeArrowheads="1"/>
        </xdr:cNvSpPr>
      </xdr:nvSpPr>
      <xdr:spPr bwMode="auto">
        <a:xfrm>
          <a:off x="38100" y="114300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40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7"/>
    <xdr:sp macro="" textlink="">
      <xdr:nvSpPr>
        <xdr:cNvPr id="11941" name="Cuadro de texto 2"/>
        <xdr:cNvSpPr txBox="1">
          <a:spLocks noChangeArrowheads="1"/>
        </xdr:cNvSpPr>
      </xdr:nvSpPr>
      <xdr:spPr bwMode="auto">
        <a:xfrm>
          <a:off x="38100" y="114300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59</xdr:row>
      <xdr:rowOff>123825</xdr:rowOff>
    </xdr:from>
    <xdr:ext cx="76200" cy="191408"/>
    <xdr:sp macro="" textlink="">
      <xdr:nvSpPr>
        <xdr:cNvPr id="11942" name="Cuadro de texto 2"/>
        <xdr:cNvSpPr txBox="1">
          <a:spLocks noChangeArrowheads="1"/>
        </xdr:cNvSpPr>
      </xdr:nvSpPr>
      <xdr:spPr bwMode="auto">
        <a:xfrm>
          <a:off x="38100" y="114300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8"/>
    <xdr:sp macro="" textlink="">
      <xdr:nvSpPr>
        <xdr:cNvPr id="11943" name="Cuadro de texto 2"/>
        <xdr:cNvSpPr txBox="1">
          <a:spLocks noChangeArrowheads="1"/>
        </xdr:cNvSpPr>
      </xdr:nvSpPr>
      <xdr:spPr bwMode="auto">
        <a:xfrm>
          <a:off x="38100" y="11620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44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233740"/>
    <xdr:sp macro="" textlink="">
      <xdr:nvSpPr>
        <xdr:cNvPr id="11945" name="Cuadro de texto 2"/>
        <xdr:cNvSpPr txBox="1">
          <a:spLocks noChangeArrowheads="1"/>
        </xdr:cNvSpPr>
      </xdr:nvSpPr>
      <xdr:spPr bwMode="auto">
        <a:xfrm>
          <a:off x="38100" y="11620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46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47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8"/>
    <xdr:sp macro="" textlink="">
      <xdr:nvSpPr>
        <xdr:cNvPr id="11948" name="Cuadro de texto 2"/>
        <xdr:cNvSpPr txBox="1">
          <a:spLocks noChangeArrowheads="1"/>
        </xdr:cNvSpPr>
      </xdr:nvSpPr>
      <xdr:spPr bwMode="auto">
        <a:xfrm>
          <a:off x="38100" y="11620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8"/>
    <xdr:sp macro="" textlink="">
      <xdr:nvSpPr>
        <xdr:cNvPr id="11949" name="Cuadro de texto 2"/>
        <xdr:cNvSpPr txBox="1">
          <a:spLocks noChangeArrowheads="1"/>
        </xdr:cNvSpPr>
      </xdr:nvSpPr>
      <xdr:spPr bwMode="auto">
        <a:xfrm>
          <a:off x="38100" y="11620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50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233740"/>
    <xdr:sp macro="" textlink="">
      <xdr:nvSpPr>
        <xdr:cNvPr id="11951" name="Cuadro de texto 2"/>
        <xdr:cNvSpPr txBox="1">
          <a:spLocks noChangeArrowheads="1"/>
        </xdr:cNvSpPr>
      </xdr:nvSpPr>
      <xdr:spPr bwMode="auto">
        <a:xfrm>
          <a:off x="38100" y="11620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52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53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8"/>
    <xdr:sp macro="" textlink="">
      <xdr:nvSpPr>
        <xdr:cNvPr id="11954" name="Cuadro de texto 2"/>
        <xdr:cNvSpPr txBox="1">
          <a:spLocks noChangeArrowheads="1"/>
        </xdr:cNvSpPr>
      </xdr:nvSpPr>
      <xdr:spPr bwMode="auto">
        <a:xfrm>
          <a:off x="38100" y="11620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8"/>
    <xdr:sp macro="" textlink="">
      <xdr:nvSpPr>
        <xdr:cNvPr id="11955" name="Cuadro de texto 2"/>
        <xdr:cNvSpPr txBox="1">
          <a:spLocks noChangeArrowheads="1"/>
        </xdr:cNvSpPr>
      </xdr:nvSpPr>
      <xdr:spPr bwMode="auto">
        <a:xfrm>
          <a:off x="38100" y="11620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56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233740"/>
    <xdr:sp macro="" textlink="">
      <xdr:nvSpPr>
        <xdr:cNvPr id="11957" name="Cuadro de texto 2"/>
        <xdr:cNvSpPr txBox="1">
          <a:spLocks noChangeArrowheads="1"/>
        </xdr:cNvSpPr>
      </xdr:nvSpPr>
      <xdr:spPr bwMode="auto">
        <a:xfrm>
          <a:off x="38100" y="11620500"/>
          <a:ext cx="76200" cy="23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58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7"/>
    <xdr:sp macro="" textlink="">
      <xdr:nvSpPr>
        <xdr:cNvPr id="11959" name="Cuadro de texto 2"/>
        <xdr:cNvSpPr txBox="1">
          <a:spLocks noChangeArrowheads="1"/>
        </xdr:cNvSpPr>
      </xdr:nvSpPr>
      <xdr:spPr bwMode="auto">
        <a:xfrm>
          <a:off x="38100" y="11620500"/>
          <a:ext cx="76200" cy="191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38100</xdr:colOff>
      <xdr:row>60</xdr:row>
      <xdr:rowOff>123825</xdr:rowOff>
    </xdr:from>
    <xdr:ext cx="76200" cy="191408"/>
    <xdr:sp macro="" textlink="">
      <xdr:nvSpPr>
        <xdr:cNvPr id="11960" name="Cuadro de texto 2"/>
        <xdr:cNvSpPr txBox="1">
          <a:spLocks noChangeArrowheads="1"/>
        </xdr:cNvSpPr>
      </xdr:nvSpPr>
      <xdr:spPr bwMode="auto">
        <a:xfrm>
          <a:off x="38100" y="11620500"/>
          <a:ext cx="76200" cy="19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34</xdr:row>
      <xdr:rowOff>123825</xdr:rowOff>
    </xdr:from>
    <xdr:ext cx="76200" cy="151039"/>
    <xdr:sp macro="" textlink="">
      <xdr:nvSpPr>
        <xdr:cNvPr id="11961" name="Cuadro de texto 2"/>
        <xdr:cNvSpPr txBox="1">
          <a:spLocks noChangeArrowheads="1"/>
        </xdr:cNvSpPr>
      </xdr:nvSpPr>
      <xdr:spPr bwMode="auto">
        <a:xfrm>
          <a:off x="1114425" y="6696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35</xdr:row>
      <xdr:rowOff>123825</xdr:rowOff>
    </xdr:from>
    <xdr:ext cx="76200" cy="151039"/>
    <xdr:sp macro="" textlink="">
      <xdr:nvSpPr>
        <xdr:cNvPr id="11962" name="Cuadro de texto 2"/>
        <xdr:cNvSpPr txBox="1">
          <a:spLocks noChangeArrowheads="1"/>
        </xdr:cNvSpPr>
      </xdr:nvSpPr>
      <xdr:spPr bwMode="auto">
        <a:xfrm>
          <a:off x="1114425" y="6886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36</xdr:row>
      <xdr:rowOff>123825</xdr:rowOff>
    </xdr:from>
    <xdr:ext cx="76200" cy="151039"/>
    <xdr:sp macro="" textlink="">
      <xdr:nvSpPr>
        <xdr:cNvPr id="11963" name="Cuadro de texto 2"/>
        <xdr:cNvSpPr txBox="1">
          <a:spLocks noChangeArrowheads="1"/>
        </xdr:cNvSpPr>
      </xdr:nvSpPr>
      <xdr:spPr bwMode="auto">
        <a:xfrm>
          <a:off x="1114425" y="7077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36</xdr:row>
      <xdr:rowOff>123825</xdr:rowOff>
    </xdr:from>
    <xdr:ext cx="76200" cy="151039"/>
    <xdr:sp macro="" textlink="">
      <xdr:nvSpPr>
        <xdr:cNvPr id="11964" name="Cuadro de texto 2"/>
        <xdr:cNvSpPr txBox="1">
          <a:spLocks noChangeArrowheads="1"/>
        </xdr:cNvSpPr>
      </xdr:nvSpPr>
      <xdr:spPr bwMode="auto">
        <a:xfrm>
          <a:off x="1114425" y="7077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37</xdr:row>
      <xdr:rowOff>123825</xdr:rowOff>
    </xdr:from>
    <xdr:ext cx="76200" cy="151039"/>
    <xdr:sp macro="" textlink="">
      <xdr:nvSpPr>
        <xdr:cNvPr id="11965" name="Cuadro de texto 2"/>
        <xdr:cNvSpPr txBox="1">
          <a:spLocks noChangeArrowheads="1"/>
        </xdr:cNvSpPr>
      </xdr:nvSpPr>
      <xdr:spPr bwMode="auto">
        <a:xfrm>
          <a:off x="1114425" y="7267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37</xdr:row>
      <xdr:rowOff>123825</xdr:rowOff>
    </xdr:from>
    <xdr:ext cx="76200" cy="151039"/>
    <xdr:sp macro="" textlink="">
      <xdr:nvSpPr>
        <xdr:cNvPr id="11966" name="Cuadro de texto 2"/>
        <xdr:cNvSpPr txBox="1">
          <a:spLocks noChangeArrowheads="1"/>
        </xdr:cNvSpPr>
      </xdr:nvSpPr>
      <xdr:spPr bwMode="auto">
        <a:xfrm>
          <a:off x="1114425" y="7267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38</xdr:row>
      <xdr:rowOff>123825</xdr:rowOff>
    </xdr:from>
    <xdr:ext cx="76200" cy="151039"/>
    <xdr:sp macro="" textlink="">
      <xdr:nvSpPr>
        <xdr:cNvPr id="11967" name="Cuadro de texto 2"/>
        <xdr:cNvSpPr txBox="1">
          <a:spLocks noChangeArrowheads="1"/>
        </xdr:cNvSpPr>
      </xdr:nvSpPr>
      <xdr:spPr bwMode="auto">
        <a:xfrm>
          <a:off x="1114425" y="7458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38</xdr:row>
      <xdr:rowOff>123825</xdr:rowOff>
    </xdr:from>
    <xdr:ext cx="76200" cy="151039"/>
    <xdr:sp macro="" textlink="">
      <xdr:nvSpPr>
        <xdr:cNvPr id="11968" name="Cuadro de texto 2"/>
        <xdr:cNvSpPr txBox="1">
          <a:spLocks noChangeArrowheads="1"/>
        </xdr:cNvSpPr>
      </xdr:nvSpPr>
      <xdr:spPr bwMode="auto">
        <a:xfrm>
          <a:off x="1114425" y="7458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39</xdr:row>
      <xdr:rowOff>123825</xdr:rowOff>
    </xdr:from>
    <xdr:ext cx="76200" cy="151039"/>
    <xdr:sp macro="" textlink="">
      <xdr:nvSpPr>
        <xdr:cNvPr id="11969" name="Cuadro de texto 2"/>
        <xdr:cNvSpPr txBox="1">
          <a:spLocks noChangeArrowheads="1"/>
        </xdr:cNvSpPr>
      </xdr:nvSpPr>
      <xdr:spPr bwMode="auto">
        <a:xfrm>
          <a:off x="1114425" y="7648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39</xdr:row>
      <xdr:rowOff>123825</xdr:rowOff>
    </xdr:from>
    <xdr:ext cx="76200" cy="151039"/>
    <xdr:sp macro="" textlink="">
      <xdr:nvSpPr>
        <xdr:cNvPr id="11970" name="Cuadro de texto 2"/>
        <xdr:cNvSpPr txBox="1">
          <a:spLocks noChangeArrowheads="1"/>
        </xdr:cNvSpPr>
      </xdr:nvSpPr>
      <xdr:spPr bwMode="auto">
        <a:xfrm>
          <a:off x="1114425" y="7648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40</xdr:row>
      <xdr:rowOff>123825</xdr:rowOff>
    </xdr:from>
    <xdr:ext cx="76200" cy="151039"/>
    <xdr:sp macro="" textlink="">
      <xdr:nvSpPr>
        <xdr:cNvPr id="11971" name="Cuadro de texto 2"/>
        <xdr:cNvSpPr txBox="1">
          <a:spLocks noChangeArrowheads="1"/>
        </xdr:cNvSpPr>
      </xdr:nvSpPr>
      <xdr:spPr bwMode="auto">
        <a:xfrm>
          <a:off x="1114425" y="7839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40</xdr:row>
      <xdr:rowOff>123825</xdr:rowOff>
    </xdr:from>
    <xdr:ext cx="76200" cy="151039"/>
    <xdr:sp macro="" textlink="">
      <xdr:nvSpPr>
        <xdr:cNvPr id="11972" name="Cuadro de texto 2"/>
        <xdr:cNvSpPr txBox="1">
          <a:spLocks noChangeArrowheads="1"/>
        </xdr:cNvSpPr>
      </xdr:nvSpPr>
      <xdr:spPr bwMode="auto">
        <a:xfrm>
          <a:off x="1114425" y="7839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41</xdr:row>
      <xdr:rowOff>123825</xdr:rowOff>
    </xdr:from>
    <xdr:ext cx="76200" cy="151039"/>
    <xdr:sp macro="" textlink="">
      <xdr:nvSpPr>
        <xdr:cNvPr id="11973" name="Cuadro de texto 2"/>
        <xdr:cNvSpPr txBox="1">
          <a:spLocks noChangeArrowheads="1"/>
        </xdr:cNvSpPr>
      </xdr:nvSpPr>
      <xdr:spPr bwMode="auto">
        <a:xfrm>
          <a:off x="1114425" y="8029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41</xdr:row>
      <xdr:rowOff>123825</xdr:rowOff>
    </xdr:from>
    <xdr:ext cx="76200" cy="151039"/>
    <xdr:sp macro="" textlink="">
      <xdr:nvSpPr>
        <xdr:cNvPr id="11974" name="Cuadro de texto 2"/>
        <xdr:cNvSpPr txBox="1">
          <a:spLocks noChangeArrowheads="1"/>
        </xdr:cNvSpPr>
      </xdr:nvSpPr>
      <xdr:spPr bwMode="auto">
        <a:xfrm>
          <a:off x="1114425" y="8029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42</xdr:row>
      <xdr:rowOff>123825</xdr:rowOff>
    </xdr:from>
    <xdr:ext cx="76200" cy="151039"/>
    <xdr:sp macro="" textlink="">
      <xdr:nvSpPr>
        <xdr:cNvPr id="11975" name="Cuadro de texto 2"/>
        <xdr:cNvSpPr txBox="1">
          <a:spLocks noChangeArrowheads="1"/>
        </xdr:cNvSpPr>
      </xdr:nvSpPr>
      <xdr:spPr bwMode="auto">
        <a:xfrm>
          <a:off x="1114425" y="8220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42</xdr:row>
      <xdr:rowOff>123825</xdr:rowOff>
    </xdr:from>
    <xdr:ext cx="76200" cy="151039"/>
    <xdr:sp macro="" textlink="">
      <xdr:nvSpPr>
        <xdr:cNvPr id="11976" name="Cuadro de texto 2"/>
        <xdr:cNvSpPr txBox="1">
          <a:spLocks noChangeArrowheads="1"/>
        </xdr:cNvSpPr>
      </xdr:nvSpPr>
      <xdr:spPr bwMode="auto">
        <a:xfrm>
          <a:off x="1114425" y="8220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43</xdr:row>
      <xdr:rowOff>123825</xdr:rowOff>
    </xdr:from>
    <xdr:ext cx="76200" cy="151039"/>
    <xdr:sp macro="" textlink="">
      <xdr:nvSpPr>
        <xdr:cNvPr id="11977" name="Cuadro de texto 2"/>
        <xdr:cNvSpPr txBox="1">
          <a:spLocks noChangeArrowheads="1"/>
        </xdr:cNvSpPr>
      </xdr:nvSpPr>
      <xdr:spPr bwMode="auto">
        <a:xfrm>
          <a:off x="1114425" y="8410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43</xdr:row>
      <xdr:rowOff>123825</xdr:rowOff>
    </xdr:from>
    <xdr:ext cx="76200" cy="151039"/>
    <xdr:sp macro="" textlink="">
      <xdr:nvSpPr>
        <xdr:cNvPr id="11978" name="Cuadro de texto 2"/>
        <xdr:cNvSpPr txBox="1">
          <a:spLocks noChangeArrowheads="1"/>
        </xdr:cNvSpPr>
      </xdr:nvSpPr>
      <xdr:spPr bwMode="auto">
        <a:xfrm>
          <a:off x="1114425" y="8410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44</xdr:row>
      <xdr:rowOff>123825</xdr:rowOff>
    </xdr:from>
    <xdr:ext cx="76200" cy="151039"/>
    <xdr:sp macro="" textlink="">
      <xdr:nvSpPr>
        <xdr:cNvPr id="11979" name="Cuadro de texto 2"/>
        <xdr:cNvSpPr txBox="1">
          <a:spLocks noChangeArrowheads="1"/>
        </xdr:cNvSpPr>
      </xdr:nvSpPr>
      <xdr:spPr bwMode="auto">
        <a:xfrm>
          <a:off x="1114425" y="8601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44</xdr:row>
      <xdr:rowOff>123825</xdr:rowOff>
    </xdr:from>
    <xdr:ext cx="76200" cy="151039"/>
    <xdr:sp macro="" textlink="">
      <xdr:nvSpPr>
        <xdr:cNvPr id="11980" name="Cuadro de texto 2"/>
        <xdr:cNvSpPr txBox="1">
          <a:spLocks noChangeArrowheads="1"/>
        </xdr:cNvSpPr>
      </xdr:nvSpPr>
      <xdr:spPr bwMode="auto">
        <a:xfrm>
          <a:off x="1114425" y="8601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45</xdr:row>
      <xdr:rowOff>123825</xdr:rowOff>
    </xdr:from>
    <xdr:ext cx="76200" cy="151039"/>
    <xdr:sp macro="" textlink="">
      <xdr:nvSpPr>
        <xdr:cNvPr id="11981" name="Cuadro de texto 2"/>
        <xdr:cNvSpPr txBox="1">
          <a:spLocks noChangeArrowheads="1"/>
        </xdr:cNvSpPr>
      </xdr:nvSpPr>
      <xdr:spPr bwMode="auto">
        <a:xfrm>
          <a:off x="1114425" y="8791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45</xdr:row>
      <xdr:rowOff>123825</xdr:rowOff>
    </xdr:from>
    <xdr:ext cx="76200" cy="151039"/>
    <xdr:sp macro="" textlink="">
      <xdr:nvSpPr>
        <xdr:cNvPr id="11982" name="Cuadro de texto 2"/>
        <xdr:cNvSpPr txBox="1">
          <a:spLocks noChangeArrowheads="1"/>
        </xdr:cNvSpPr>
      </xdr:nvSpPr>
      <xdr:spPr bwMode="auto">
        <a:xfrm>
          <a:off x="1114425" y="8791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46</xdr:row>
      <xdr:rowOff>123825</xdr:rowOff>
    </xdr:from>
    <xdr:ext cx="76200" cy="151039"/>
    <xdr:sp macro="" textlink="">
      <xdr:nvSpPr>
        <xdr:cNvPr id="11983" name="Cuadro de texto 2"/>
        <xdr:cNvSpPr txBox="1">
          <a:spLocks noChangeArrowheads="1"/>
        </xdr:cNvSpPr>
      </xdr:nvSpPr>
      <xdr:spPr bwMode="auto">
        <a:xfrm>
          <a:off x="1114425" y="8982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46</xdr:row>
      <xdr:rowOff>123825</xdr:rowOff>
    </xdr:from>
    <xdr:ext cx="76200" cy="151039"/>
    <xdr:sp macro="" textlink="">
      <xdr:nvSpPr>
        <xdr:cNvPr id="11984" name="Cuadro de texto 2"/>
        <xdr:cNvSpPr txBox="1">
          <a:spLocks noChangeArrowheads="1"/>
        </xdr:cNvSpPr>
      </xdr:nvSpPr>
      <xdr:spPr bwMode="auto">
        <a:xfrm>
          <a:off x="1114425" y="89820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47</xdr:row>
      <xdr:rowOff>123825</xdr:rowOff>
    </xdr:from>
    <xdr:ext cx="76200" cy="151039"/>
    <xdr:sp macro="" textlink="">
      <xdr:nvSpPr>
        <xdr:cNvPr id="11985" name="Cuadro de texto 2"/>
        <xdr:cNvSpPr txBox="1">
          <a:spLocks noChangeArrowheads="1"/>
        </xdr:cNvSpPr>
      </xdr:nvSpPr>
      <xdr:spPr bwMode="auto">
        <a:xfrm>
          <a:off x="1114425" y="9172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47</xdr:row>
      <xdr:rowOff>123825</xdr:rowOff>
    </xdr:from>
    <xdr:ext cx="76200" cy="151039"/>
    <xdr:sp macro="" textlink="">
      <xdr:nvSpPr>
        <xdr:cNvPr id="11986" name="Cuadro de texto 2"/>
        <xdr:cNvSpPr txBox="1">
          <a:spLocks noChangeArrowheads="1"/>
        </xdr:cNvSpPr>
      </xdr:nvSpPr>
      <xdr:spPr bwMode="auto">
        <a:xfrm>
          <a:off x="1114425" y="91725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38100</xdr:colOff>
      <xdr:row>48</xdr:row>
      <xdr:rowOff>0</xdr:rowOff>
    </xdr:from>
    <xdr:ext cx="76200" cy="151039"/>
    <xdr:sp macro="" textlink="">
      <xdr:nvSpPr>
        <xdr:cNvPr id="11987" name="Cuadro de texto 2"/>
        <xdr:cNvSpPr txBox="1">
          <a:spLocks noChangeArrowheads="1"/>
        </xdr:cNvSpPr>
      </xdr:nvSpPr>
      <xdr:spPr bwMode="auto">
        <a:xfrm>
          <a:off x="1114425" y="9210675"/>
          <a:ext cx="76200" cy="1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0"/>
  <sheetViews>
    <sheetView tabSelected="1" zoomScaleNormal="100" zoomScalePageLayoutView="57" workbookViewId="0">
      <selection activeCell="M21" sqref="M21"/>
    </sheetView>
  </sheetViews>
  <sheetFormatPr baseColWidth="10" defaultRowHeight="15" customHeight="1"/>
  <cols>
    <col min="1" max="1" width="2.7109375" style="190" customWidth="1"/>
    <col min="2" max="2" width="13.42578125" style="54" customWidth="1"/>
    <col min="3" max="3" width="7.7109375" style="55" customWidth="1"/>
    <col min="4" max="4" width="54.28515625" style="444" customWidth="1"/>
    <col min="5" max="5" width="6.5703125" style="55" bestFit="1" customWidth="1"/>
    <col min="6" max="6" width="8.85546875" style="56" bestFit="1" customWidth="1"/>
    <col min="7" max="8" width="13.85546875" style="57" customWidth="1"/>
    <col min="9" max="9" width="18" style="57" bestFit="1" customWidth="1"/>
    <col min="10" max="10" width="9.140625" style="58" customWidth="1"/>
    <col min="11" max="11" width="3.28515625" style="205" customWidth="1"/>
    <col min="12" max="12" width="14.140625" style="205" bestFit="1" customWidth="1"/>
    <col min="13" max="13" width="14.140625" style="205" customWidth="1"/>
    <col min="14" max="14" width="14" style="205" bestFit="1" customWidth="1"/>
    <col min="15" max="15" width="12.42578125" style="205" bestFit="1" customWidth="1"/>
    <col min="16" max="17" width="15.85546875" style="205" customWidth="1"/>
    <col min="18" max="18" width="14.140625" style="190" bestFit="1" customWidth="1"/>
    <col min="19" max="19" width="16.42578125" style="190" customWidth="1"/>
    <col min="20" max="20" width="12.85546875" style="190" bestFit="1" customWidth="1"/>
    <col min="21" max="21" width="11.140625" style="190" bestFit="1" customWidth="1"/>
    <col min="22" max="22" width="24.42578125" style="54" customWidth="1"/>
    <col min="23" max="24" width="11.42578125" style="54"/>
    <col min="25" max="25" width="16.85546875" style="54" customWidth="1"/>
    <col min="26" max="262" width="11.42578125" style="54"/>
    <col min="263" max="263" width="1.7109375" style="54" customWidth="1"/>
    <col min="264" max="264" width="5.28515625" style="54" customWidth="1"/>
    <col min="265" max="265" width="6.140625" style="54" customWidth="1"/>
    <col min="266" max="266" width="48.28515625" style="54" customWidth="1"/>
    <col min="267" max="267" width="6.140625" style="54" customWidth="1"/>
    <col min="268" max="268" width="8.140625" style="54" bestFit="1" customWidth="1"/>
    <col min="269" max="269" width="13.140625" style="54" bestFit="1" customWidth="1"/>
    <col min="270" max="270" width="12.7109375" style="54" bestFit="1" customWidth="1"/>
    <col min="271" max="271" width="12" style="54" bestFit="1" customWidth="1"/>
    <col min="272" max="272" width="10.7109375" style="54" customWidth="1"/>
    <col min="273" max="273" width="34.140625" style="54" customWidth="1"/>
    <col min="274" max="274" width="11.42578125" style="54"/>
    <col min="275" max="275" width="12.42578125" style="54" customWidth="1"/>
    <col min="276" max="518" width="11.42578125" style="54"/>
    <col min="519" max="519" width="1.7109375" style="54" customWidth="1"/>
    <col min="520" max="520" width="5.28515625" style="54" customWidth="1"/>
    <col min="521" max="521" width="6.140625" style="54" customWidth="1"/>
    <col min="522" max="522" width="48.28515625" style="54" customWidth="1"/>
    <col min="523" max="523" width="6.140625" style="54" customWidth="1"/>
    <col min="524" max="524" width="8.140625" style="54" bestFit="1" customWidth="1"/>
    <col min="525" max="525" width="13.140625" style="54" bestFit="1" customWidth="1"/>
    <col min="526" max="526" width="12.7109375" style="54" bestFit="1" customWidth="1"/>
    <col min="527" max="527" width="12" style="54" bestFit="1" customWidth="1"/>
    <col min="528" max="528" width="10.7109375" style="54" customWidth="1"/>
    <col min="529" max="529" width="34.140625" style="54" customWidth="1"/>
    <col min="530" max="530" width="11.42578125" style="54"/>
    <col min="531" max="531" width="12.42578125" style="54" customWidth="1"/>
    <col min="532" max="774" width="11.42578125" style="54"/>
    <col min="775" max="775" width="1.7109375" style="54" customWidth="1"/>
    <col min="776" max="776" width="5.28515625" style="54" customWidth="1"/>
    <col min="777" max="777" width="6.140625" style="54" customWidth="1"/>
    <col min="778" max="778" width="48.28515625" style="54" customWidth="1"/>
    <col min="779" max="779" width="6.140625" style="54" customWidth="1"/>
    <col min="780" max="780" width="8.140625" style="54" bestFit="1" customWidth="1"/>
    <col min="781" max="781" width="13.140625" style="54" bestFit="1" customWidth="1"/>
    <col min="782" max="782" width="12.7109375" style="54" bestFit="1" customWidth="1"/>
    <col min="783" max="783" width="12" style="54" bestFit="1" customWidth="1"/>
    <col min="784" max="784" width="10.7109375" style="54" customWidth="1"/>
    <col min="785" max="785" width="34.140625" style="54" customWidth="1"/>
    <col min="786" max="786" width="11.42578125" style="54"/>
    <col min="787" max="787" width="12.42578125" style="54" customWidth="1"/>
    <col min="788" max="1030" width="11.42578125" style="54"/>
    <col min="1031" max="1031" width="1.7109375" style="54" customWidth="1"/>
    <col min="1032" max="1032" width="5.28515625" style="54" customWidth="1"/>
    <col min="1033" max="1033" width="6.140625" style="54" customWidth="1"/>
    <col min="1034" max="1034" width="48.28515625" style="54" customWidth="1"/>
    <col min="1035" max="1035" width="6.140625" style="54" customWidth="1"/>
    <col min="1036" max="1036" width="8.140625" style="54" bestFit="1" customWidth="1"/>
    <col min="1037" max="1037" width="13.140625" style="54" bestFit="1" customWidth="1"/>
    <col min="1038" max="1038" width="12.7109375" style="54" bestFit="1" customWidth="1"/>
    <col min="1039" max="1039" width="12" style="54" bestFit="1" customWidth="1"/>
    <col min="1040" max="1040" width="10.7109375" style="54" customWidth="1"/>
    <col min="1041" max="1041" width="34.140625" style="54" customWidth="1"/>
    <col min="1042" max="1042" width="11.42578125" style="54"/>
    <col min="1043" max="1043" width="12.42578125" style="54" customWidth="1"/>
    <col min="1044" max="1286" width="11.42578125" style="54"/>
    <col min="1287" max="1287" width="1.7109375" style="54" customWidth="1"/>
    <col min="1288" max="1288" width="5.28515625" style="54" customWidth="1"/>
    <col min="1289" max="1289" width="6.140625" style="54" customWidth="1"/>
    <col min="1290" max="1290" width="48.28515625" style="54" customWidth="1"/>
    <col min="1291" max="1291" width="6.140625" style="54" customWidth="1"/>
    <col min="1292" max="1292" width="8.140625" style="54" bestFit="1" customWidth="1"/>
    <col min="1293" max="1293" width="13.140625" style="54" bestFit="1" customWidth="1"/>
    <col min="1294" max="1294" width="12.7109375" style="54" bestFit="1" customWidth="1"/>
    <col min="1295" max="1295" width="12" style="54" bestFit="1" customWidth="1"/>
    <col min="1296" max="1296" width="10.7109375" style="54" customWidth="1"/>
    <col min="1297" max="1297" width="34.140625" style="54" customWidth="1"/>
    <col min="1298" max="1298" width="11.42578125" style="54"/>
    <col min="1299" max="1299" width="12.42578125" style="54" customWidth="1"/>
    <col min="1300" max="1542" width="11.42578125" style="54"/>
    <col min="1543" max="1543" width="1.7109375" style="54" customWidth="1"/>
    <col min="1544" max="1544" width="5.28515625" style="54" customWidth="1"/>
    <col min="1545" max="1545" width="6.140625" style="54" customWidth="1"/>
    <col min="1546" max="1546" width="48.28515625" style="54" customWidth="1"/>
    <col min="1547" max="1547" width="6.140625" style="54" customWidth="1"/>
    <col min="1548" max="1548" width="8.140625" style="54" bestFit="1" customWidth="1"/>
    <col min="1549" max="1549" width="13.140625" style="54" bestFit="1" customWidth="1"/>
    <col min="1550" max="1550" width="12.7109375" style="54" bestFit="1" customWidth="1"/>
    <col min="1551" max="1551" width="12" style="54" bestFit="1" customWidth="1"/>
    <col min="1552" max="1552" width="10.7109375" style="54" customWidth="1"/>
    <col min="1553" max="1553" width="34.140625" style="54" customWidth="1"/>
    <col min="1554" max="1554" width="11.42578125" style="54"/>
    <col min="1555" max="1555" width="12.42578125" style="54" customWidth="1"/>
    <col min="1556" max="1798" width="11.42578125" style="54"/>
    <col min="1799" max="1799" width="1.7109375" style="54" customWidth="1"/>
    <col min="1800" max="1800" width="5.28515625" style="54" customWidth="1"/>
    <col min="1801" max="1801" width="6.140625" style="54" customWidth="1"/>
    <col min="1802" max="1802" width="48.28515625" style="54" customWidth="1"/>
    <col min="1803" max="1803" width="6.140625" style="54" customWidth="1"/>
    <col min="1804" max="1804" width="8.140625" style="54" bestFit="1" customWidth="1"/>
    <col min="1805" max="1805" width="13.140625" style="54" bestFit="1" customWidth="1"/>
    <col min="1806" max="1806" width="12.7109375" style="54" bestFit="1" customWidth="1"/>
    <col min="1807" max="1807" width="12" style="54" bestFit="1" customWidth="1"/>
    <col min="1808" max="1808" width="10.7109375" style="54" customWidth="1"/>
    <col min="1809" max="1809" width="34.140625" style="54" customWidth="1"/>
    <col min="1810" max="1810" width="11.42578125" style="54"/>
    <col min="1811" max="1811" width="12.42578125" style="54" customWidth="1"/>
    <col min="1812" max="2054" width="11.42578125" style="54"/>
    <col min="2055" max="2055" width="1.7109375" style="54" customWidth="1"/>
    <col min="2056" max="2056" width="5.28515625" style="54" customWidth="1"/>
    <col min="2057" max="2057" width="6.140625" style="54" customWidth="1"/>
    <col min="2058" max="2058" width="48.28515625" style="54" customWidth="1"/>
    <col min="2059" max="2059" width="6.140625" style="54" customWidth="1"/>
    <col min="2060" max="2060" width="8.140625" style="54" bestFit="1" customWidth="1"/>
    <col min="2061" max="2061" width="13.140625" style="54" bestFit="1" customWidth="1"/>
    <col min="2062" max="2062" width="12.7109375" style="54" bestFit="1" customWidth="1"/>
    <col min="2063" max="2063" width="12" style="54" bestFit="1" customWidth="1"/>
    <col min="2064" max="2064" width="10.7109375" style="54" customWidth="1"/>
    <col min="2065" max="2065" width="34.140625" style="54" customWidth="1"/>
    <col min="2066" max="2066" width="11.42578125" style="54"/>
    <col min="2067" max="2067" width="12.42578125" style="54" customWidth="1"/>
    <col min="2068" max="2310" width="11.42578125" style="54"/>
    <col min="2311" max="2311" width="1.7109375" style="54" customWidth="1"/>
    <col min="2312" max="2312" width="5.28515625" style="54" customWidth="1"/>
    <col min="2313" max="2313" width="6.140625" style="54" customWidth="1"/>
    <col min="2314" max="2314" width="48.28515625" style="54" customWidth="1"/>
    <col min="2315" max="2315" width="6.140625" style="54" customWidth="1"/>
    <col min="2316" max="2316" width="8.140625" style="54" bestFit="1" customWidth="1"/>
    <col min="2317" max="2317" width="13.140625" style="54" bestFit="1" customWidth="1"/>
    <col min="2318" max="2318" width="12.7109375" style="54" bestFit="1" customWidth="1"/>
    <col min="2319" max="2319" width="12" style="54" bestFit="1" customWidth="1"/>
    <col min="2320" max="2320" width="10.7109375" style="54" customWidth="1"/>
    <col min="2321" max="2321" width="34.140625" style="54" customWidth="1"/>
    <col min="2322" max="2322" width="11.42578125" style="54"/>
    <col min="2323" max="2323" width="12.42578125" style="54" customWidth="1"/>
    <col min="2324" max="2566" width="11.42578125" style="54"/>
    <col min="2567" max="2567" width="1.7109375" style="54" customWidth="1"/>
    <col min="2568" max="2568" width="5.28515625" style="54" customWidth="1"/>
    <col min="2569" max="2569" width="6.140625" style="54" customWidth="1"/>
    <col min="2570" max="2570" width="48.28515625" style="54" customWidth="1"/>
    <col min="2571" max="2571" width="6.140625" style="54" customWidth="1"/>
    <col min="2572" max="2572" width="8.140625" style="54" bestFit="1" customWidth="1"/>
    <col min="2573" max="2573" width="13.140625" style="54" bestFit="1" customWidth="1"/>
    <col min="2574" max="2574" width="12.7109375" style="54" bestFit="1" customWidth="1"/>
    <col min="2575" max="2575" width="12" style="54" bestFit="1" customWidth="1"/>
    <col min="2576" max="2576" width="10.7109375" style="54" customWidth="1"/>
    <col min="2577" max="2577" width="34.140625" style="54" customWidth="1"/>
    <col min="2578" max="2578" width="11.42578125" style="54"/>
    <col min="2579" max="2579" width="12.42578125" style="54" customWidth="1"/>
    <col min="2580" max="2822" width="11.42578125" style="54"/>
    <col min="2823" max="2823" width="1.7109375" style="54" customWidth="1"/>
    <col min="2824" max="2824" width="5.28515625" style="54" customWidth="1"/>
    <col min="2825" max="2825" width="6.140625" style="54" customWidth="1"/>
    <col min="2826" max="2826" width="48.28515625" style="54" customWidth="1"/>
    <col min="2827" max="2827" width="6.140625" style="54" customWidth="1"/>
    <col min="2828" max="2828" width="8.140625" style="54" bestFit="1" customWidth="1"/>
    <col min="2829" max="2829" width="13.140625" style="54" bestFit="1" customWidth="1"/>
    <col min="2830" max="2830" width="12.7109375" style="54" bestFit="1" customWidth="1"/>
    <col min="2831" max="2831" width="12" style="54" bestFit="1" customWidth="1"/>
    <col min="2832" max="2832" width="10.7109375" style="54" customWidth="1"/>
    <col min="2833" max="2833" width="34.140625" style="54" customWidth="1"/>
    <col min="2834" max="2834" width="11.42578125" style="54"/>
    <col min="2835" max="2835" width="12.42578125" style="54" customWidth="1"/>
    <col min="2836" max="3078" width="11.42578125" style="54"/>
    <col min="3079" max="3079" width="1.7109375" style="54" customWidth="1"/>
    <col min="3080" max="3080" width="5.28515625" style="54" customWidth="1"/>
    <col min="3081" max="3081" width="6.140625" style="54" customWidth="1"/>
    <col min="3082" max="3082" width="48.28515625" style="54" customWidth="1"/>
    <col min="3083" max="3083" width="6.140625" style="54" customWidth="1"/>
    <col min="3084" max="3084" width="8.140625" style="54" bestFit="1" customWidth="1"/>
    <col min="3085" max="3085" width="13.140625" style="54" bestFit="1" customWidth="1"/>
    <col min="3086" max="3086" width="12.7109375" style="54" bestFit="1" customWidth="1"/>
    <col min="3087" max="3087" width="12" style="54" bestFit="1" customWidth="1"/>
    <col min="3088" max="3088" width="10.7109375" style="54" customWidth="1"/>
    <col min="3089" max="3089" width="34.140625" style="54" customWidth="1"/>
    <col min="3090" max="3090" width="11.42578125" style="54"/>
    <col min="3091" max="3091" width="12.42578125" style="54" customWidth="1"/>
    <col min="3092" max="3334" width="11.42578125" style="54"/>
    <col min="3335" max="3335" width="1.7109375" style="54" customWidth="1"/>
    <col min="3336" max="3336" width="5.28515625" style="54" customWidth="1"/>
    <col min="3337" max="3337" width="6.140625" style="54" customWidth="1"/>
    <col min="3338" max="3338" width="48.28515625" style="54" customWidth="1"/>
    <col min="3339" max="3339" width="6.140625" style="54" customWidth="1"/>
    <col min="3340" max="3340" width="8.140625" style="54" bestFit="1" customWidth="1"/>
    <col min="3341" max="3341" width="13.140625" style="54" bestFit="1" customWidth="1"/>
    <col min="3342" max="3342" width="12.7109375" style="54" bestFit="1" customWidth="1"/>
    <col min="3343" max="3343" width="12" style="54" bestFit="1" customWidth="1"/>
    <col min="3344" max="3344" width="10.7109375" style="54" customWidth="1"/>
    <col min="3345" max="3345" width="34.140625" style="54" customWidth="1"/>
    <col min="3346" max="3346" width="11.42578125" style="54"/>
    <col min="3347" max="3347" width="12.42578125" style="54" customWidth="1"/>
    <col min="3348" max="3590" width="11.42578125" style="54"/>
    <col min="3591" max="3591" width="1.7109375" style="54" customWidth="1"/>
    <col min="3592" max="3592" width="5.28515625" style="54" customWidth="1"/>
    <col min="3593" max="3593" width="6.140625" style="54" customWidth="1"/>
    <col min="3594" max="3594" width="48.28515625" style="54" customWidth="1"/>
    <col min="3595" max="3595" width="6.140625" style="54" customWidth="1"/>
    <col min="3596" max="3596" width="8.140625" style="54" bestFit="1" customWidth="1"/>
    <col min="3597" max="3597" width="13.140625" style="54" bestFit="1" customWidth="1"/>
    <col min="3598" max="3598" width="12.7109375" style="54" bestFit="1" customWidth="1"/>
    <col min="3599" max="3599" width="12" style="54" bestFit="1" customWidth="1"/>
    <col min="3600" max="3600" width="10.7109375" style="54" customWidth="1"/>
    <col min="3601" max="3601" width="34.140625" style="54" customWidth="1"/>
    <col min="3602" max="3602" width="11.42578125" style="54"/>
    <col min="3603" max="3603" width="12.42578125" style="54" customWidth="1"/>
    <col min="3604" max="3846" width="11.42578125" style="54"/>
    <col min="3847" max="3847" width="1.7109375" style="54" customWidth="1"/>
    <col min="3848" max="3848" width="5.28515625" style="54" customWidth="1"/>
    <col min="3849" max="3849" width="6.140625" style="54" customWidth="1"/>
    <col min="3850" max="3850" width="48.28515625" style="54" customWidth="1"/>
    <col min="3851" max="3851" width="6.140625" style="54" customWidth="1"/>
    <col min="3852" max="3852" width="8.140625" style="54" bestFit="1" customWidth="1"/>
    <col min="3853" max="3853" width="13.140625" style="54" bestFit="1" customWidth="1"/>
    <col min="3854" max="3854" width="12.7109375" style="54" bestFit="1" customWidth="1"/>
    <col min="3855" max="3855" width="12" style="54" bestFit="1" customWidth="1"/>
    <col min="3856" max="3856" width="10.7109375" style="54" customWidth="1"/>
    <col min="3857" max="3857" width="34.140625" style="54" customWidth="1"/>
    <col min="3858" max="3858" width="11.42578125" style="54"/>
    <col min="3859" max="3859" width="12.42578125" style="54" customWidth="1"/>
    <col min="3860" max="4102" width="11.42578125" style="54"/>
    <col min="4103" max="4103" width="1.7109375" style="54" customWidth="1"/>
    <col min="4104" max="4104" width="5.28515625" style="54" customWidth="1"/>
    <col min="4105" max="4105" width="6.140625" style="54" customWidth="1"/>
    <col min="4106" max="4106" width="48.28515625" style="54" customWidth="1"/>
    <col min="4107" max="4107" width="6.140625" style="54" customWidth="1"/>
    <col min="4108" max="4108" width="8.140625" style="54" bestFit="1" customWidth="1"/>
    <col min="4109" max="4109" width="13.140625" style="54" bestFit="1" customWidth="1"/>
    <col min="4110" max="4110" width="12.7109375" style="54" bestFit="1" customWidth="1"/>
    <col min="4111" max="4111" width="12" style="54" bestFit="1" customWidth="1"/>
    <col min="4112" max="4112" width="10.7109375" style="54" customWidth="1"/>
    <col min="4113" max="4113" width="34.140625" style="54" customWidth="1"/>
    <col min="4114" max="4114" width="11.42578125" style="54"/>
    <col min="4115" max="4115" width="12.42578125" style="54" customWidth="1"/>
    <col min="4116" max="4358" width="11.42578125" style="54"/>
    <col min="4359" max="4359" width="1.7109375" style="54" customWidth="1"/>
    <col min="4360" max="4360" width="5.28515625" style="54" customWidth="1"/>
    <col min="4361" max="4361" width="6.140625" style="54" customWidth="1"/>
    <col min="4362" max="4362" width="48.28515625" style="54" customWidth="1"/>
    <col min="4363" max="4363" width="6.140625" style="54" customWidth="1"/>
    <col min="4364" max="4364" width="8.140625" style="54" bestFit="1" customWidth="1"/>
    <col min="4365" max="4365" width="13.140625" style="54" bestFit="1" customWidth="1"/>
    <col min="4366" max="4366" width="12.7109375" style="54" bestFit="1" customWidth="1"/>
    <col min="4367" max="4367" width="12" style="54" bestFit="1" customWidth="1"/>
    <col min="4368" max="4368" width="10.7109375" style="54" customWidth="1"/>
    <col min="4369" max="4369" width="34.140625" style="54" customWidth="1"/>
    <col min="4370" max="4370" width="11.42578125" style="54"/>
    <col min="4371" max="4371" width="12.42578125" style="54" customWidth="1"/>
    <col min="4372" max="4614" width="11.42578125" style="54"/>
    <col min="4615" max="4615" width="1.7109375" style="54" customWidth="1"/>
    <col min="4616" max="4616" width="5.28515625" style="54" customWidth="1"/>
    <col min="4617" max="4617" width="6.140625" style="54" customWidth="1"/>
    <col min="4618" max="4618" width="48.28515625" style="54" customWidth="1"/>
    <col min="4619" max="4619" width="6.140625" style="54" customWidth="1"/>
    <col min="4620" max="4620" width="8.140625" style="54" bestFit="1" customWidth="1"/>
    <col min="4621" max="4621" width="13.140625" style="54" bestFit="1" customWidth="1"/>
    <col min="4622" max="4622" width="12.7109375" style="54" bestFit="1" customWidth="1"/>
    <col min="4623" max="4623" width="12" style="54" bestFit="1" customWidth="1"/>
    <col min="4624" max="4624" width="10.7109375" style="54" customWidth="1"/>
    <col min="4625" max="4625" width="34.140625" style="54" customWidth="1"/>
    <col min="4626" max="4626" width="11.42578125" style="54"/>
    <col min="4627" max="4627" width="12.42578125" style="54" customWidth="1"/>
    <col min="4628" max="4870" width="11.42578125" style="54"/>
    <col min="4871" max="4871" width="1.7109375" style="54" customWidth="1"/>
    <col min="4872" max="4872" width="5.28515625" style="54" customWidth="1"/>
    <col min="4873" max="4873" width="6.140625" style="54" customWidth="1"/>
    <col min="4874" max="4874" width="48.28515625" style="54" customWidth="1"/>
    <col min="4875" max="4875" width="6.140625" style="54" customWidth="1"/>
    <col min="4876" max="4876" width="8.140625" style="54" bestFit="1" customWidth="1"/>
    <col min="4877" max="4877" width="13.140625" style="54" bestFit="1" customWidth="1"/>
    <col min="4878" max="4878" width="12.7109375" style="54" bestFit="1" customWidth="1"/>
    <col min="4879" max="4879" width="12" style="54" bestFit="1" customWidth="1"/>
    <col min="4880" max="4880" width="10.7109375" style="54" customWidth="1"/>
    <col min="4881" max="4881" width="34.140625" style="54" customWidth="1"/>
    <col min="4882" max="4882" width="11.42578125" style="54"/>
    <col min="4883" max="4883" width="12.42578125" style="54" customWidth="1"/>
    <col min="4884" max="5126" width="11.42578125" style="54"/>
    <col min="5127" max="5127" width="1.7109375" style="54" customWidth="1"/>
    <col min="5128" max="5128" width="5.28515625" style="54" customWidth="1"/>
    <col min="5129" max="5129" width="6.140625" style="54" customWidth="1"/>
    <col min="5130" max="5130" width="48.28515625" style="54" customWidth="1"/>
    <col min="5131" max="5131" width="6.140625" style="54" customWidth="1"/>
    <col min="5132" max="5132" width="8.140625" style="54" bestFit="1" customWidth="1"/>
    <col min="5133" max="5133" width="13.140625" style="54" bestFit="1" customWidth="1"/>
    <col min="5134" max="5134" width="12.7109375" style="54" bestFit="1" customWidth="1"/>
    <col min="5135" max="5135" width="12" style="54" bestFit="1" customWidth="1"/>
    <col min="5136" max="5136" width="10.7109375" style="54" customWidth="1"/>
    <col min="5137" max="5137" width="34.140625" style="54" customWidth="1"/>
    <col min="5138" max="5138" width="11.42578125" style="54"/>
    <col min="5139" max="5139" width="12.42578125" style="54" customWidth="1"/>
    <col min="5140" max="5382" width="11.42578125" style="54"/>
    <col min="5383" max="5383" width="1.7109375" style="54" customWidth="1"/>
    <col min="5384" max="5384" width="5.28515625" style="54" customWidth="1"/>
    <col min="5385" max="5385" width="6.140625" style="54" customWidth="1"/>
    <col min="5386" max="5386" width="48.28515625" style="54" customWidth="1"/>
    <col min="5387" max="5387" width="6.140625" style="54" customWidth="1"/>
    <col min="5388" max="5388" width="8.140625" style="54" bestFit="1" customWidth="1"/>
    <col min="5389" max="5389" width="13.140625" style="54" bestFit="1" customWidth="1"/>
    <col min="5390" max="5390" width="12.7109375" style="54" bestFit="1" customWidth="1"/>
    <col min="5391" max="5391" width="12" style="54" bestFit="1" customWidth="1"/>
    <col min="5392" max="5392" width="10.7109375" style="54" customWidth="1"/>
    <col min="5393" max="5393" width="34.140625" style="54" customWidth="1"/>
    <col min="5394" max="5394" width="11.42578125" style="54"/>
    <col min="5395" max="5395" width="12.42578125" style="54" customWidth="1"/>
    <col min="5396" max="5638" width="11.42578125" style="54"/>
    <col min="5639" max="5639" width="1.7109375" style="54" customWidth="1"/>
    <col min="5640" max="5640" width="5.28515625" style="54" customWidth="1"/>
    <col min="5641" max="5641" width="6.140625" style="54" customWidth="1"/>
    <col min="5642" max="5642" width="48.28515625" style="54" customWidth="1"/>
    <col min="5643" max="5643" width="6.140625" style="54" customWidth="1"/>
    <col min="5644" max="5644" width="8.140625" style="54" bestFit="1" customWidth="1"/>
    <col min="5645" max="5645" width="13.140625" style="54" bestFit="1" customWidth="1"/>
    <col min="5646" max="5646" width="12.7109375" style="54" bestFit="1" customWidth="1"/>
    <col min="5647" max="5647" width="12" style="54" bestFit="1" customWidth="1"/>
    <col min="5648" max="5648" width="10.7109375" style="54" customWidth="1"/>
    <col min="5649" max="5649" width="34.140625" style="54" customWidth="1"/>
    <col min="5650" max="5650" width="11.42578125" style="54"/>
    <col min="5651" max="5651" width="12.42578125" style="54" customWidth="1"/>
    <col min="5652" max="5894" width="11.42578125" style="54"/>
    <col min="5895" max="5895" width="1.7109375" style="54" customWidth="1"/>
    <col min="5896" max="5896" width="5.28515625" style="54" customWidth="1"/>
    <col min="5897" max="5897" width="6.140625" style="54" customWidth="1"/>
    <col min="5898" max="5898" width="48.28515625" style="54" customWidth="1"/>
    <col min="5899" max="5899" width="6.140625" style="54" customWidth="1"/>
    <col min="5900" max="5900" width="8.140625" style="54" bestFit="1" customWidth="1"/>
    <col min="5901" max="5901" width="13.140625" style="54" bestFit="1" customWidth="1"/>
    <col min="5902" max="5902" width="12.7109375" style="54" bestFit="1" customWidth="1"/>
    <col min="5903" max="5903" width="12" style="54" bestFit="1" customWidth="1"/>
    <col min="5904" max="5904" width="10.7109375" style="54" customWidth="1"/>
    <col min="5905" max="5905" width="34.140625" style="54" customWidth="1"/>
    <col min="5906" max="5906" width="11.42578125" style="54"/>
    <col min="5907" max="5907" width="12.42578125" style="54" customWidth="1"/>
    <col min="5908" max="6150" width="11.42578125" style="54"/>
    <col min="6151" max="6151" width="1.7109375" style="54" customWidth="1"/>
    <col min="6152" max="6152" width="5.28515625" style="54" customWidth="1"/>
    <col min="6153" max="6153" width="6.140625" style="54" customWidth="1"/>
    <col min="6154" max="6154" width="48.28515625" style="54" customWidth="1"/>
    <col min="6155" max="6155" width="6.140625" style="54" customWidth="1"/>
    <col min="6156" max="6156" width="8.140625" style="54" bestFit="1" customWidth="1"/>
    <col min="6157" max="6157" width="13.140625" style="54" bestFit="1" customWidth="1"/>
    <col min="6158" max="6158" width="12.7109375" style="54" bestFit="1" customWidth="1"/>
    <col min="6159" max="6159" width="12" style="54" bestFit="1" customWidth="1"/>
    <col min="6160" max="6160" width="10.7109375" style="54" customWidth="1"/>
    <col min="6161" max="6161" width="34.140625" style="54" customWidth="1"/>
    <col min="6162" max="6162" width="11.42578125" style="54"/>
    <col min="6163" max="6163" width="12.42578125" style="54" customWidth="1"/>
    <col min="6164" max="6406" width="11.42578125" style="54"/>
    <col min="6407" max="6407" width="1.7109375" style="54" customWidth="1"/>
    <col min="6408" max="6408" width="5.28515625" style="54" customWidth="1"/>
    <col min="6409" max="6409" width="6.140625" style="54" customWidth="1"/>
    <col min="6410" max="6410" width="48.28515625" style="54" customWidth="1"/>
    <col min="6411" max="6411" width="6.140625" style="54" customWidth="1"/>
    <col min="6412" max="6412" width="8.140625" style="54" bestFit="1" customWidth="1"/>
    <col min="6413" max="6413" width="13.140625" style="54" bestFit="1" customWidth="1"/>
    <col min="6414" max="6414" width="12.7109375" style="54" bestFit="1" customWidth="1"/>
    <col min="6415" max="6415" width="12" style="54" bestFit="1" customWidth="1"/>
    <col min="6416" max="6416" width="10.7109375" style="54" customWidth="1"/>
    <col min="6417" max="6417" width="34.140625" style="54" customWidth="1"/>
    <col min="6418" max="6418" width="11.42578125" style="54"/>
    <col min="6419" max="6419" width="12.42578125" style="54" customWidth="1"/>
    <col min="6420" max="6662" width="11.42578125" style="54"/>
    <col min="6663" max="6663" width="1.7109375" style="54" customWidth="1"/>
    <col min="6664" max="6664" width="5.28515625" style="54" customWidth="1"/>
    <col min="6665" max="6665" width="6.140625" style="54" customWidth="1"/>
    <col min="6666" max="6666" width="48.28515625" style="54" customWidth="1"/>
    <col min="6667" max="6667" width="6.140625" style="54" customWidth="1"/>
    <col min="6668" max="6668" width="8.140625" style="54" bestFit="1" customWidth="1"/>
    <col min="6669" max="6669" width="13.140625" style="54" bestFit="1" customWidth="1"/>
    <col min="6670" max="6670" width="12.7109375" style="54" bestFit="1" customWidth="1"/>
    <col min="6671" max="6671" width="12" style="54" bestFit="1" customWidth="1"/>
    <col min="6672" max="6672" width="10.7109375" style="54" customWidth="1"/>
    <col min="6673" max="6673" width="34.140625" style="54" customWidth="1"/>
    <col min="6674" max="6674" width="11.42578125" style="54"/>
    <col min="6675" max="6675" width="12.42578125" style="54" customWidth="1"/>
    <col min="6676" max="6918" width="11.42578125" style="54"/>
    <col min="6919" max="6919" width="1.7109375" style="54" customWidth="1"/>
    <col min="6920" max="6920" width="5.28515625" style="54" customWidth="1"/>
    <col min="6921" max="6921" width="6.140625" style="54" customWidth="1"/>
    <col min="6922" max="6922" width="48.28515625" style="54" customWidth="1"/>
    <col min="6923" max="6923" width="6.140625" style="54" customWidth="1"/>
    <col min="6924" max="6924" width="8.140625" style="54" bestFit="1" customWidth="1"/>
    <col min="6925" max="6925" width="13.140625" style="54" bestFit="1" customWidth="1"/>
    <col min="6926" max="6926" width="12.7109375" style="54" bestFit="1" customWidth="1"/>
    <col min="6927" max="6927" width="12" style="54" bestFit="1" customWidth="1"/>
    <col min="6928" max="6928" width="10.7109375" style="54" customWidth="1"/>
    <col min="6929" max="6929" width="34.140625" style="54" customWidth="1"/>
    <col min="6930" max="6930" width="11.42578125" style="54"/>
    <col min="6931" max="6931" width="12.42578125" style="54" customWidth="1"/>
    <col min="6932" max="7174" width="11.42578125" style="54"/>
    <col min="7175" max="7175" width="1.7109375" style="54" customWidth="1"/>
    <col min="7176" max="7176" width="5.28515625" style="54" customWidth="1"/>
    <col min="7177" max="7177" width="6.140625" style="54" customWidth="1"/>
    <col min="7178" max="7178" width="48.28515625" style="54" customWidth="1"/>
    <col min="7179" max="7179" width="6.140625" style="54" customWidth="1"/>
    <col min="7180" max="7180" width="8.140625" style="54" bestFit="1" customWidth="1"/>
    <col min="7181" max="7181" width="13.140625" style="54" bestFit="1" customWidth="1"/>
    <col min="7182" max="7182" width="12.7109375" style="54" bestFit="1" customWidth="1"/>
    <col min="7183" max="7183" width="12" style="54" bestFit="1" customWidth="1"/>
    <col min="7184" max="7184" width="10.7109375" style="54" customWidth="1"/>
    <col min="7185" max="7185" width="34.140625" style="54" customWidth="1"/>
    <col min="7186" max="7186" width="11.42578125" style="54"/>
    <col min="7187" max="7187" width="12.42578125" style="54" customWidth="1"/>
    <col min="7188" max="7430" width="11.42578125" style="54"/>
    <col min="7431" max="7431" width="1.7109375" style="54" customWidth="1"/>
    <col min="7432" max="7432" width="5.28515625" style="54" customWidth="1"/>
    <col min="7433" max="7433" width="6.140625" style="54" customWidth="1"/>
    <col min="7434" max="7434" width="48.28515625" style="54" customWidth="1"/>
    <col min="7435" max="7435" width="6.140625" style="54" customWidth="1"/>
    <col min="7436" max="7436" width="8.140625" style="54" bestFit="1" customWidth="1"/>
    <col min="7437" max="7437" width="13.140625" style="54" bestFit="1" customWidth="1"/>
    <col min="7438" max="7438" width="12.7109375" style="54" bestFit="1" customWidth="1"/>
    <col min="7439" max="7439" width="12" style="54" bestFit="1" customWidth="1"/>
    <col min="7440" max="7440" width="10.7109375" style="54" customWidth="1"/>
    <col min="7441" max="7441" width="34.140625" style="54" customWidth="1"/>
    <col min="7442" max="7442" width="11.42578125" style="54"/>
    <col min="7443" max="7443" width="12.42578125" style="54" customWidth="1"/>
    <col min="7444" max="7686" width="11.42578125" style="54"/>
    <col min="7687" max="7687" width="1.7109375" style="54" customWidth="1"/>
    <col min="7688" max="7688" width="5.28515625" style="54" customWidth="1"/>
    <col min="7689" max="7689" width="6.140625" style="54" customWidth="1"/>
    <col min="7690" max="7690" width="48.28515625" style="54" customWidth="1"/>
    <col min="7691" max="7691" width="6.140625" style="54" customWidth="1"/>
    <col min="7692" max="7692" width="8.140625" style="54" bestFit="1" customWidth="1"/>
    <col min="7693" max="7693" width="13.140625" style="54" bestFit="1" customWidth="1"/>
    <col min="7694" max="7694" width="12.7109375" style="54" bestFit="1" customWidth="1"/>
    <col min="7695" max="7695" width="12" style="54" bestFit="1" customWidth="1"/>
    <col min="7696" max="7696" width="10.7109375" style="54" customWidth="1"/>
    <col min="7697" max="7697" width="34.140625" style="54" customWidth="1"/>
    <col min="7698" max="7698" width="11.42578125" style="54"/>
    <col min="7699" max="7699" width="12.42578125" style="54" customWidth="1"/>
    <col min="7700" max="7942" width="11.42578125" style="54"/>
    <col min="7943" max="7943" width="1.7109375" style="54" customWidth="1"/>
    <col min="7944" max="7944" width="5.28515625" style="54" customWidth="1"/>
    <col min="7945" max="7945" width="6.140625" style="54" customWidth="1"/>
    <col min="7946" max="7946" width="48.28515625" style="54" customWidth="1"/>
    <col min="7947" max="7947" width="6.140625" style="54" customWidth="1"/>
    <col min="7948" max="7948" width="8.140625" style="54" bestFit="1" customWidth="1"/>
    <col min="7949" max="7949" width="13.140625" style="54" bestFit="1" customWidth="1"/>
    <col min="7950" max="7950" width="12.7109375" style="54" bestFit="1" customWidth="1"/>
    <col min="7951" max="7951" width="12" style="54" bestFit="1" customWidth="1"/>
    <col min="7952" max="7952" width="10.7109375" style="54" customWidth="1"/>
    <col min="7953" max="7953" width="34.140625" style="54" customWidth="1"/>
    <col min="7954" max="7954" width="11.42578125" style="54"/>
    <col min="7955" max="7955" width="12.42578125" style="54" customWidth="1"/>
    <col min="7956" max="8198" width="11.42578125" style="54"/>
    <col min="8199" max="8199" width="1.7109375" style="54" customWidth="1"/>
    <col min="8200" max="8200" width="5.28515625" style="54" customWidth="1"/>
    <col min="8201" max="8201" width="6.140625" style="54" customWidth="1"/>
    <col min="8202" max="8202" width="48.28515625" style="54" customWidth="1"/>
    <col min="8203" max="8203" width="6.140625" style="54" customWidth="1"/>
    <col min="8204" max="8204" width="8.140625" style="54" bestFit="1" customWidth="1"/>
    <col min="8205" max="8205" width="13.140625" style="54" bestFit="1" customWidth="1"/>
    <col min="8206" max="8206" width="12.7109375" style="54" bestFit="1" customWidth="1"/>
    <col min="8207" max="8207" width="12" style="54" bestFit="1" customWidth="1"/>
    <col min="8208" max="8208" width="10.7109375" style="54" customWidth="1"/>
    <col min="8209" max="8209" width="34.140625" style="54" customWidth="1"/>
    <col min="8210" max="8210" width="11.42578125" style="54"/>
    <col min="8211" max="8211" width="12.42578125" style="54" customWidth="1"/>
    <col min="8212" max="8454" width="11.42578125" style="54"/>
    <col min="8455" max="8455" width="1.7109375" style="54" customWidth="1"/>
    <col min="8456" max="8456" width="5.28515625" style="54" customWidth="1"/>
    <col min="8457" max="8457" width="6.140625" style="54" customWidth="1"/>
    <col min="8458" max="8458" width="48.28515625" style="54" customWidth="1"/>
    <col min="8459" max="8459" width="6.140625" style="54" customWidth="1"/>
    <col min="8460" max="8460" width="8.140625" style="54" bestFit="1" customWidth="1"/>
    <col min="8461" max="8461" width="13.140625" style="54" bestFit="1" customWidth="1"/>
    <col min="8462" max="8462" width="12.7109375" style="54" bestFit="1" customWidth="1"/>
    <col min="8463" max="8463" width="12" style="54" bestFit="1" customWidth="1"/>
    <col min="8464" max="8464" width="10.7109375" style="54" customWidth="1"/>
    <col min="8465" max="8465" width="34.140625" style="54" customWidth="1"/>
    <col min="8466" max="8466" width="11.42578125" style="54"/>
    <col min="8467" max="8467" width="12.42578125" style="54" customWidth="1"/>
    <col min="8468" max="8710" width="11.42578125" style="54"/>
    <col min="8711" max="8711" width="1.7109375" style="54" customWidth="1"/>
    <col min="8712" max="8712" width="5.28515625" style="54" customWidth="1"/>
    <col min="8713" max="8713" width="6.140625" style="54" customWidth="1"/>
    <col min="8714" max="8714" width="48.28515625" style="54" customWidth="1"/>
    <col min="8715" max="8715" width="6.140625" style="54" customWidth="1"/>
    <col min="8716" max="8716" width="8.140625" style="54" bestFit="1" customWidth="1"/>
    <col min="8717" max="8717" width="13.140625" style="54" bestFit="1" customWidth="1"/>
    <col min="8718" max="8718" width="12.7109375" style="54" bestFit="1" customWidth="1"/>
    <col min="8719" max="8719" width="12" style="54" bestFit="1" customWidth="1"/>
    <col min="8720" max="8720" width="10.7109375" style="54" customWidth="1"/>
    <col min="8721" max="8721" width="34.140625" style="54" customWidth="1"/>
    <col min="8722" max="8722" width="11.42578125" style="54"/>
    <col min="8723" max="8723" width="12.42578125" style="54" customWidth="1"/>
    <col min="8724" max="8966" width="11.42578125" style="54"/>
    <col min="8967" max="8967" width="1.7109375" style="54" customWidth="1"/>
    <col min="8968" max="8968" width="5.28515625" style="54" customWidth="1"/>
    <col min="8969" max="8969" width="6.140625" style="54" customWidth="1"/>
    <col min="8970" max="8970" width="48.28515625" style="54" customWidth="1"/>
    <col min="8971" max="8971" width="6.140625" style="54" customWidth="1"/>
    <col min="8972" max="8972" width="8.140625" style="54" bestFit="1" customWidth="1"/>
    <col min="8973" max="8973" width="13.140625" style="54" bestFit="1" customWidth="1"/>
    <col min="8974" max="8974" width="12.7109375" style="54" bestFit="1" customWidth="1"/>
    <col min="8975" max="8975" width="12" style="54" bestFit="1" customWidth="1"/>
    <col min="8976" max="8976" width="10.7109375" style="54" customWidth="1"/>
    <col min="8977" max="8977" width="34.140625" style="54" customWidth="1"/>
    <col min="8978" max="8978" width="11.42578125" style="54"/>
    <col min="8979" max="8979" width="12.42578125" style="54" customWidth="1"/>
    <col min="8980" max="9222" width="11.42578125" style="54"/>
    <col min="9223" max="9223" width="1.7109375" style="54" customWidth="1"/>
    <col min="9224" max="9224" width="5.28515625" style="54" customWidth="1"/>
    <col min="9225" max="9225" width="6.140625" style="54" customWidth="1"/>
    <col min="9226" max="9226" width="48.28515625" style="54" customWidth="1"/>
    <col min="9227" max="9227" width="6.140625" style="54" customWidth="1"/>
    <col min="9228" max="9228" width="8.140625" style="54" bestFit="1" customWidth="1"/>
    <col min="9229" max="9229" width="13.140625" style="54" bestFit="1" customWidth="1"/>
    <col min="9230" max="9230" width="12.7109375" style="54" bestFit="1" customWidth="1"/>
    <col min="9231" max="9231" width="12" style="54" bestFit="1" customWidth="1"/>
    <col min="9232" max="9232" width="10.7109375" style="54" customWidth="1"/>
    <col min="9233" max="9233" width="34.140625" style="54" customWidth="1"/>
    <col min="9234" max="9234" width="11.42578125" style="54"/>
    <col min="9235" max="9235" width="12.42578125" style="54" customWidth="1"/>
    <col min="9236" max="9478" width="11.42578125" style="54"/>
    <col min="9479" max="9479" width="1.7109375" style="54" customWidth="1"/>
    <col min="9480" max="9480" width="5.28515625" style="54" customWidth="1"/>
    <col min="9481" max="9481" width="6.140625" style="54" customWidth="1"/>
    <col min="9482" max="9482" width="48.28515625" style="54" customWidth="1"/>
    <col min="9483" max="9483" width="6.140625" style="54" customWidth="1"/>
    <col min="9484" max="9484" width="8.140625" style="54" bestFit="1" customWidth="1"/>
    <col min="9485" max="9485" width="13.140625" style="54" bestFit="1" customWidth="1"/>
    <col min="9486" max="9486" width="12.7109375" style="54" bestFit="1" customWidth="1"/>
    <col min="9487" max="9487" width="12" style="54" bestFit="1" customWidth="1"/>
    <col min="9488" max="9488" width="10.7109375" style="54" customWidth="1"/>
    <col min="9489" max="9489" width="34.140625" style="54" customWidth="1"/>
    <col min="9490" max="9490" width="11.42578125" style="54"/>
    <col min="9491" max="9491" width="12.42578125" style="54" customWidth="1"/>
    <col min="9492" max="9734" width="11.42578125" style="54"/>
    <col min="9735" max="9735" width="1.7109375" style="54" customWidth="1"/>
    <col min="9736" max="9736" width="5.28515625" style="54" customWidth="1"/>
    <col min="9737" max="9737" width="6.140625" style="54" customWidth="1"/>
    <col min="9738" max="9738" width="48.28515625" style="54" customWidth="1"/>
    <col min="9739" max="9739" width="6.140625" style="54" customWidth="1"/>
    <col min="9740" max="9740" width="8.140625" style="54" bestFit="1" customWidth="1"/>
    <col min="9741" max="9741" width="13.140625" style="54" bestFit="1" customWidth="1"/>
    <col min="9742" max="9742" width="12.7109375" style="54" bestFit="1" customWidth="1"/>
    <col min="9743" max="9743" width="12" style="54" bestFit="1" customWidth="1"/>
    <col min="9744" max="9744" width="10.7109375" style="54" customWidth="1"/>
    <col min="9745" max="9745" width="34.140625" style="54" customWidth="1"/>
    <col min="9746" max="9746" width="11.42578125" style="54"/>
    <col min="9747" max="9747" width="12.42578125" style="54" customWidth="1"/>
    <col min="9748" max="9990" width="11.42578125" style="54"/>
    <col min="9991" max="9991" width="1.7109375" style="54" customWidth="1"/>
    <col min="9992" max="9992" width="5.28515625" style="54" customWidth="1"/>
    <col min="9993" max="9993" width="6.140625" style="54" customWidth="1"/>
    <col min="9994" max="9994" width="48.28515625" style="54" customWidth="1"/>
    <col min="9995" max="9995" width="6.140625" style="54" customWidth="1"/>
    <col min="9996" max="9996" width="8.140625" style="54" bestFit="1" customWidth="1"/>
    <col min="9997" max="9997" width="13.140625" style="54" bestFit="1" customWidth="1"/>
    <col min="9998" max="9998" width="12.7109375" style="54" bestFit="1" customWidth="1"/>
    <col min="9999" max="9999" width="12" style="54" bestFit="1" customWidth="1"/>
    <col min="10000" max="10000" width="10.7109375" style="54" customWidth="1"/>
    <col min="10001" max="10001" width="34.140625" style="54" customWidth="1"/>
    <col min="10002" max="10002" width="11.42578125" style="54"/>
    <col min="10003" max="10003" width="12.42578125" style="54" customWidth="1"/>
    <col min="10004" max="10246" width="11.42578125" style="54"/>
    <col min="10247" max="10247" width="1.7109375" style="54" customWidth="1"/>
    <col min="10248" max="10248" width="5.28515625" style="54" customWidth="1"/>
    <col min="10249" max="10249" width="6.140625" style="54" customWidth="1"/>
    <col min="10250" max="10250" width="48.28515625" style="54" customWidth="1"/>
    <col min="10251" max="10251" width="6.140625" style="54" customWidth="1"/>
    <col min="10252" max="10252" width="8.140625" style="54" bestFit="1" customWidth="1"/>
    <col min="10253" max="10253" width="13.140625" style="54" bestFit="1" customWidth="1"/>
    <col min="10254" max="10254" width="12.7109375" style="54" bestFit="1" customWidth="1"/>
    <col min="10255" max="10255" width="12" style="54" bestFit="1" customWidth="1"/>
    <col min="10256" max="10256" width="10.7109375" style="54" customWidth="1"/>
    <col min="10257" max="10257" width="34.140625" style="54" customWidth="1"/>
    <col min="10258" max="10258" width="11.42578125" style="54"/>
    <col min="10259" max="10259" width="12.42578125" style="54" customWidth="1"/>
    <col min="10260" max="10502" width="11.42578125" style="54"/>
    <col min="10503" max="10503" width="1.7109375" style="54" customWidth="1"/>
    <col min="10504" max="10504" width="5.28515625" style="54" customWidth="1"/>
    <col min="10505" max="10505" width="6.140625" style="54" customWidth="1"/>
    <col min="10506" max="10506" width="48.28515625" style="54" customWidth="1"/>
    <col min="10507" max="10507" width="6.140625" style="54" customWidth="1"/>
    <col min="10508" max="10508" width="8.140625" style="54" bestFit="1" customWidth="1"/>
    <col min="10509" max="10509" width="13.140625" style="54" bestFit="1" customWidth="1"/>
    <col min="10510" max="10510" width="12.7109375" style="54" bestFit="1" customWidth="1"/>
    <col min="10511" max="10511" width="12" style="54" bestFit="1" customWidth="1"/>
    <col min="10512" max="10512" width="10.7109375" style="54" customWidth="1"/>
    <col min="10513" max="10513" width="34.140625" style="54" customWidth="1"/>
    <col min="10514" max="10514" width="11.42578125" style="54"/>
    <col min="10515" max="10515" width="12.42578125" style="54" customWidth="1"/>
    <col min="10516" max="10758" width="11.42578125" style="54"/>
    <col min="10759" max="10759" width="1.7109375" style="54" customWidth="1"/>
    <col min="10760" max="10760" width="5.28515625" style="54" customWidth="1"/>
    <col min="10761" max="10761" width="6.140625" style="54" customWidth="1"/>
    <col min="10762" max="10762" width="48.28515625" style="54" customWidth="1"/>
    <col min="10763" max="10763" width="6.140625" style="54" customWidth="1"/>
    <col min="10764" max="10764" width="8.140625" style="54" bestFit="1" customWidth="1"/>
    <col min="10765" max="10765" width="13.140625" style="54" bestFit="1" customWidth="1"/>
    <col min="10766" max="10766" width="12.7109375" style="54" bestFit="1" customWidth="1"/>
    <col min="10767" max="10767" width="12" style="54" bestFit="1" customWidth="1"/>
    <col min="10768" max="10768" width="10.7109375" style="54" customWidth="1"/>
    <col min="10769" max="10769" width="34.140625" style="54" customWidth="1"/>
    <col min="10770" max="10770" width="11.42578125" style="54"/>
    <col min="10771" max="10771" width="12.42578125" style="54" customWidth="1"/>
    <col min="10772" max="11014" width="11.42578125" style="54"/>
    <col min="11015" max="11015" width="1.7109375" style="54" customWidth="1"/>
    <col min="11016" max="11016" width="5.28515625" style="54" customWidth="1"/>
    <col min="11017" max="11017" width="6.140625" style="54" customWidth="1"/>
    <col min="11018" max="11018" width="48.28515625" style="54" customWidth="1"/>
    <col min="11019" max="11019" width="6.140625" style="54" customWidth="1"/>
    <col min="11020" max="11020" width="8.140625" style="54" bestFit="1" customWidth="1"/>
    <col min="11021" max="11021" width="13.140625" style="54" bestFit="1" customWidth="1"/>
    <col min="11022" max="11022" width="12.7109375" style="54" bestFit="1" customWidth="1"/>
    <col min="11023" max="11023" width="12" style="54" bestFit="1" customWidth="1"/>
    <col min="11024" max="11024" width="10.7109375" style="54" customWidth="1"/>
    <col min="11025" max="11025" width="34.140625" style="54" customWidth="1"/>
    <col min="11026" max="11026" width="11.42578125" style="54"/>
    <col min="11027" max="11027" width="12.42578125" style="54" customWidth="1"/>
    <col min="11028" max="11270" width="11.42578125" style="54"/>
    <col min="11271" max="11271" width="1.7109375" style="54" customWidth="1"/>
    <col min="11272" max="11272" width="5.28515625" style="54" customWidth="1"/>
    <col min="11273" max="11273" width="6.140625" style="54" customWidth="1"/>
    <col min="11274" max="11274" width="48.28515625" style="54" customWidth="1"/>
    <col min="11275" max="11275" width="6.140625" style="54" customWidth="1"/>
    <col min="11276" max="11276" width="8.140625" style="54" bestFit="1" customWidth="1"/>
    <col min="11277" max="11277" width="13.140625" style="54" bestFit="1" customWidth="1"/>
    <col min="11278" max="11278" width="12.7109375" style="54" bestFit="1" customWidth="1"/>
    <col min="11279" max="11279" width="12" style="54" bestFit="1" customWidth="1"/>
    <col min="11280" max="11280" width="10.7109375" style="54" customWidth="1"/>
    <col min="11281" max="11281" width="34.140625" style="54" customWidth="1"/>
    <col min="11282" max="11282" width="11.42578125" style="54"/>
    <col min="11283" max="11283" width="12.42578125" style="54" customWidth="1"/>
    <col min="11284" max="11526" width="11.42578125" style="54"/>
    <col min="11527" max="11527" width="1.7109375" style="54" customWidth="1"/>
    <col min="11528" max="11528" width="5.28515625" style="54" customWidth="1"/>
    <col min="11529" max="11529" width="6.140625" style="54" customWidth="1"/>
    <col min="11530" max="11530" width="48.28515625" style="54" customWidth="1"/>
    <col min="11531" max="11531" width="6.140625" style="54" customWidth="1"/>
    <col min="11532" max="11532" width="8.140625" style="54" bestFit="1" customWidth="1"/>
    <col min="11533" max="11533" width="13.140625" style="54" bestFit="1" customWidth="1"/>
    <col min="11534" max="11534" width="12.7109375" style="54" bestFit="1" customWidth="1"/>
    <col min="11535" max="11535" width="12" style="54" bestFit="1" customWidth="1"/>
    <col min="11536" max="11536" width="10.7109375" style="54" customWidth="1"/>
    <col min="11537" max="11537" width="34.140625" style="54" customWidth="1"/>
    <col min="11538" max="11538" width="11.42578125" style="54"/>
    <col min="11539" max="11539" width="12.42578125" style="54" customWidth="1"/>
    <col min="11540" max="11782" width="11.42578125" style="54"/>
    <col min="11783" max="11783" width="1.7109375" style="54" customWidth="1"/>
    <col min="11784" max="11784" width="5.28515625" style="54" customWidth="1"/>
    <col min="11785" max="11785" width="6.140625" style="54" customWidth="1"/>
    <col min="11786" max="11786" width="48.28515625" style="54" customWidth="1"/>
    <col min="11787" max="11787" width="6.140625" style="54" customWidth="1"/>
    <col min="11788" max="11788" width="8.140625" style="54" bestFit="1" customWidth="1"/>
    <col min="11789" max="11789" width="13.140625" style="54" bestFit="1" customWidth="1"/>
    <col min="11790" max="11790" width="12.7109375" style="54" bestFit="1" customWidth="1"/>
    <col min="11791" max="11791" width="12" style="54" bestFit="1" customWidth="1"/>
    <col min="11792" max="11792" width="10.7109375" style="54" customWidth="1"/>
    <col min="11793" max="11793" width="34.140625" style="54" customWidth="1"/>
    <col min="11794" max="11794" width="11.42578125" style="54"/>
    <col min="11795" max="11795" width="12.42578125" style="54" customWidth="1"/>
    <col min="11796" max="12038" width="11.42578125" style="54"/>
    <col min="12039" max="12039" width="1.7109375" style="54" customWidth="1"/>
    <col min="12040" max="12040" width="5.28515625" style="54" customWidth="1"/>
    <col min="12041" max="12041" width="6.140625" style="54" customWidth="1"/>
    <col min="12042" max="12042" width="48.28515625" style="54" customWidth="1"/>
    <col min="12043" max="12043" width="6.140625" style="54" customWidth="1"/>
    <col min="12044" max="12044" width="8.140625" style="54" bestFit="1" customWidth="1"/>
    <col min="12045" max="12045" width="13.140625" style="54" bestFit="1" customWidth="1"/>
    <col min="12046" max="12046" width="12.7109375" style="54" bestFit="1" customWidth="1"/>
    <col min="12047" max="12047" width="12" style="54" bestFit="1" customWidth="1"/>
    <col min="12048" max="12048" width="10.7109375" style="54" customWidth="1"/>
    <col min="12049" max="12049" width="34.140625" style="54" customWidth="1"/>
    <col min="12050" max="12050" width="11.42578125" style="54"/>
    <col min="12051" max="12051" width="12.42578125" style="54" customWidth="1"/>
    <col min="12052" max="12294" width="11.42578125" style="54"/>
    <col min="12295" max="12295" width="1.7109375" style="54" customWidth="1"/>
    <col min="12296" max="12296" width="5.28515625" style="54" customWidth="1"/>
    <col min="12297" max="12297" width="6.140625" style="54" customWidth="1"/>
    <col min="12298" max="12298" width="48.28515625" style="54" customWidth="1"/>
    <col min="12299" max="12299" width="6.140625" style="54" customWidth="1"/>
    <col min="12300" max="12300" width="8.140625" style="54" bestFit="1" customWidth="1"/>
    <col min="12301" max="12301" width="13.140625" style="54" bestFit="1" customWidth="1"/>
    <col min="12302" max="12302" width="12.7109375" style="54" bestFit="1" customWidth="1"/>
    <col min="12303" max="12303" width="12" style="54" bestFit="1" customWidth="1"/>
    <col min="12304" max="12304" width="10.7109375" style="54" customWidth="1"/>
    <col min="12305" max="12305" width="34.140625" style="54" customWidth="1"/>
    <col min="12306" max="12306" width="11.42578125" style="54"/>
    <col min="12307" max="12307" width="12.42578125" style="54" customWidth="1"/>
    <col min="12308" max="12550" width="11.42578125" style="54"/>
    <col min="12551" max="12551" width="1.7109375" style="54" customWidth="1"/>
    <col min="12552" max="12552" width="5.28515625" style="54" customWidth="1"/>
    <col min="12553" max="12553" width="6.140625" style="54" customWidth="1"/>
    <col min="12554" max="12554" width="48.28515625" style="54" customWidth="1"/>
    <col min="12555" max="12555" width="6.140625" style="54" customWidth="1"/>
    <col min="12556" max="12556" width="8.140625" style="54" bestFit="1" customWidth="1"/>
    <col min="12557" max="12557" width="13.140625" style="54" bestFit="1" customWidth="1"/>
    <col min="12558" max="12558" width="12.7109375" style="54" bestFit="1" customWidth="1"/>
    <col min="12559" max="12559" width="12" style="54" bestFit="1" customWidth="1"/>
    <col min="12560" max="12560" width="10.7109375" style="54" customWidth="1"/>
    <col min="12561" max="12561" width="34.140625" style="54" customWidth="1"/>
    <col min="12562" max="12562" width="11.42578125" style="54"/>
    <col min="12563" max="12563" width="12.42578125" style="54" customWidth="1"/>
    <col min="12564" max="12806" width="11.42578125" style="54"/>
    <col min="12807" max="12807" width="1.7109375" style="54" customWidth="1"/>
    <col min="12808" max="12808" width="5.28515625" style="54" customWidth="1"/>
    <col min="12809" max="12809" width="6.140625" style="54" customWidth="1"/>
    <col min="12810" max="12810" width="48.28515625" style="54" customWidth="1"/>
    <col min="12811" max="12811" width="6.140625" style="54" customWidth="1"/>
    <col min="12812" max="12812" width="8.140625" style="54" bestFit="1" customWidth="1"/>
    <col min="12813" max="12813" width="13.140625" style="54" bestFit="1" customWidth="1"/>
    <col min="12814" max="12814" width="12.7109375" style="54" bestFit="1" customWidth="1"/>
    <col min="12815" max="12815" width="12" style="54" bestFit="1" customWidth="1"/>
    <col min="12816" max="12816" width="10.7109375" style="54" customWidth="1"/>
    <col min="12817" max="12817" width="34.140625" style="54" customWidth="1"/>
    <col min="12818" max="12818" width="11.42578125" style="54"/>
    <col min="12819" max="12819" width="12.42578125" style="54" customWidth="1"/>
    <col min="12820" max="13062" width="11.42578125" style="54"/>
    <col min="13063" max="13063" width="1.7109375" style="54" customWidth="1"/>
    <col min="13064" max="13064" width="5.28515625" style="54" customWidth="1"/>
    <col min="13065" max="13065" width="6.140625" style="54" customWidth="1"/>
    <col min="13066" max="13066" width="48.28515625" style="54" customWidth="1"/>
    <col min="13067" max="13067" width="6.140625" style="54" customWidth="1"/>
    <col min="13068" max="13068" width="8.140625" style="54" bestFit="1" customWidth="1"/>
    <col min="13069" max="13069" width="13.140625" style="54" bestFit="1" customWidth="1"/>
    <col min="13070" max="13070" width="12.7109375" style="54" bestFit="1" customWidth="1"/>
    <col min="13071" max="13071" width="12" style="54" bestFit="1" customWidth="1"/>
    <col min="13072" max="13072" width="10.7109375" style="54" customWidth="1"/>
    <col min="13073" max="13073" width="34.140625" style="54" customWidth="1"/>
    <col min="13074" max="13074" width="11.42578125" style="54"/>
    <col min="13075" max="13075" width="12.42578125" style="54" customWidth="1"/>
    <col min="13076" max="13318" width="11.42578125" style="54"/>
    <col min="13319" max="13319" width="1.7109375" style="54" customWidth="1"/>
    <col min="13320" max="13320" width="5.28515625" style="54" customWidth="1"/>
    <col min="13321" max="13321" width="6.140625" style="54" customWidth="1"/>
    <col min="13322" max="13322" width="48.28515625" style="54" customWidth="1"/>
    <col min="13323" max="13323" width="6.140625" style="54" customWidth="1"/>
    <col min="13324" max="13324" width="8.140625" style="54" bestFit="1" customWidth="1"/>
    <col min="13325" max="13325" width="13.140625" style="54" bestFit="1" customWidth="1"/>
    <col min="13326" max="13326" width="12.7109375" style="54" bestFit="1" customWidth="1"/>
    <col min="13327" max="13327" width="12" style="54" bestFit="1" customWidth="1"/>
    <col min="13328" max="13328" width="10.7109375" style="54" customWidth="1"/>
    <col min="13329" max="13329" width="34.140625" style="54" customWidth="1"/>
    <col min="13330" max="13330" width="11.42578125" style="54"/>
    <col min="13331" max="13331" width="12.42578125" style="54" customWidth="1"/>
    <col min="13332" max="13574" width="11.42578125" style="54"/>
    <col min="13575" max="13575" width="1.7109375" style="54" customWidth="1"/>
    <col min="13576" max="13576" width="5.28515625" style="54" customWidth="1"/>
    <col min="13577" max="13577" width="6.140625" style="54" customWidth="1"/>
    <col min="13578" max="13578" width="48.28515625" style="54" customWidth="1"/>
    <col min="13579" max="13579" width="6.140625" style="54" customWidth="1"/>
    <col min="13580" max="13580" width="8.140625" style="54" bestFit="1" customWidth="1"/>
    <col min="13581" max="13581" width="13.140625" style="54" bestFit="1" customWidth="1"/>
    <col min="13582" max="13582" width="12.7109375" style="54" bestFit="1" customWidth="1"/>
    <col min="13583" max="13583" width="12" style="54" bestFit="1" customWidth="1"/>
    <col min="13584" max="13584" width="10.7109375" style="54" customWidth="1"/>
    <col min="13585" max="13585" width="34.140625" style="54" customWidth="1"/>
    <col min="13586" max="13586" width="11.42578125" style="54"/>
    <col min="13587" max="13587" width="12.42578125" style="54" customWidth="1"/>
    <col min="13588" max="13830" width="11.42578125" style="54"/>
    <col min="13831" max="13831" width="1.7109375" style="54" customWidth="1"/>
    <col min="13832" max="13832" width="5.28515625" style="54" customWidth="1"/>
    <col min="13833" max="13833" width="6.140625" style="54" customWidth="1"/>
    <col min="13834" max="13834" width="48.28515625" style="54" customWidth="1"/>
    <col min="13835" max="13835" width="6.140625" style="54" customWidth="1"/>
    <col min="13836" max="13836" width="8.140625" style="54" bestFit="1" customWidth="1"/>
    <col min="13837" max="13837" width="13.140625" style="54" bestFit="1" customWidth="1"/>
    <col min="13838" max="13838" width="12.7109375" style="54" bestFit="1" customWidth="1"/>
    <col min="13839" max="13839" width="12" style="54" bestFit="1" customWidth="1"/>
    <col min="13840" max="13840" width="10.7109375" style="54" customWidth="1"/>
    <col min="13841" max="13841" width="34.140625" style="54" customWidth="1"/>
    <col min="13842" max="13842" width="11.42578125" style="54"/>
    <col min="13843" max="13843" width="12.42578125" style="54" customWidth="1"/>
    <col min="13844" max="14086" width="11.42578125" style="54"/>
    <col min="14087" max="14087" width="1.7109375" style="54" customWidth="1"/>
    <col min="14088" max="14088" width="5.28515625" style="54" customWidth="1"/>
    <col min="14089" max="14089" width="6.140625" style="54" customWidth="1"/>
    <col min="14090" max="14090" width="48.28515625" style="54" customWidth="1"/>
    <col min="14091" max="14091" width="6.140625" style="54" customWidth="1"/>
    <col min="14092" max="14092" width="8.140625" style="54" bestFit="1" customWidth="1"/>
    <col min="14093" max="14093" width="13.140625" style="54" bestFit="1" customWidth="1"/>
    <col min="14094" max="14094" width="12.7109375" style="54" bestFit="1" customWidth="1"/>
    <col min="14095" max="14095" width="12" style="54" bestFit="1" customWidth="1"/>
    <col min="14096" max="14096" width="10.7109375" style="54" customWidth="1"/>
    <col min="14097" max="14097" width="34.140625" style="54" customWidth="1"/>
    <col min="14098" max="14098" width="11.42578125" style="54"/>
    <col min="14099" max="14099" width="12.42578125" style="54" customWidth="1"/>
    <col min="14100" max="14342" width="11.42578125" style="54"/>
    <col min="14343" max="14343" width="1.7109375" style="54" customWidth="1"/>
    <col min="14344" max="14344" width="5.28515625" style="54" customWidth="1"/>
    <col min="14345" max="14345" width="6.140625" style="54" customWidth="1"/>
    <col min="14346" max="14346" width="48.28515625" style="54" customWidth="1"/>
    <col min="14347" max="14347" width="6.140625" style="54" customWidth="1"/>
    <col min="14348" max="14348" width="8.140625" style="54" bestFit="1" customWidth="1"/>
    <col min="14349" max="14349" width="13.140625" style="54" bestFit="1" customWidth="1"/>
    <col min="14350" max="14350" width="12.7109375" style="54" bestFit="1" customWidth="1"/>
    <col min="14351" max="14351" width="12" style="54" bestFit="1" customWidth="1"/>
    <col min="14352" max="14352" width="10.7109375" style="54" customWidth="1"/>
    <col min="14353" max="14353" width="34.140625" style="54" customWidth="1"/>
    <col min="14354" max="14354" width="11.42578125" style="54"/>
    <col min="14355" max="14355" width="12.42578125" style="54" customWidth="1"/>
    <col min="14356" max="14598" width="11.42578125" style="54"/>
    <col min="14599" max="14599" width="1.7109375" style="54" customWidth="1"/>
    <col min="14600" max="14600" width="5.28515625" style="54" customWidth="1"/>
    <col min="14601" max="14601" width="6.140625" style="54" customWidth="1"/>
    <col min="14602" max="14602" width="48.28515625" style="54" customWidth="1"/>
    <col min="14603" max="14603" width="6.140625" style="54" customWidth="1"/>
    <col min="14604" max="14604" width="8.140625" style="54" bestFit="1" customWidth="1"/>
    <col min="14605" max="14605" width="13.140625" style="54" bestFit="1" customWidth="1"/>
    <col min="14606" max="14606" width="12.7109375" style="54" bestFit="1" customWidth="1"/>
    <col min="14607" max="14607" width="12" style="54" bestFit="1" customWidth="1"/>
    <col min="14608" max="14608" width="10.7109375" style="54" customWidth="1"/>
    <col min="14609" max="14609" width="34.140625" style="54" customWidth="1"/>
    <col min="14610" max="14610" width="11.42578125" style="54"/>
    <col min="14611" max="14611" width="12.42578125" style="54" customWidth="1"/>
    <col min="14612" max="14854" width="11.42578125" style="54"/>
    <col min="14855" max="14855" width="1.7109375" style="54" customWidth="1"/>
    <col min="14856" max="14856" width="5.28515625" style="54" customWidth="1"/>
    <col min="14857" max="14857" width="6.140625" style="54" customWidth="1"/>
    <col min="14858" max="14858" width="48.28515625" style="54" customWidth="1"/>
    <col min="14859" max="14859" width="6.140625" style="54" customWidth="1"/>
    <col min="14860" max="14860" width="8.140625" style="54" bestFit="1" customWidth="1"/>
    <col min="14861" max="14861" width="13.140625" style="54" bestFit="1" customWidth="1"/>
    <col min="14862" max="14862" width="12.7109375" style="54" bestFit="1" customWidth="1"/>
    <col min="14863" max="14863" width="12" style="54" bestFit="1" customWidth="1"/>
    <col min="14864" max="14864" width="10.7109375" style="54" customWidth="1"/>
    <col min="14865" max="14865" width="34.140625" style="54" customWidth="1"/>
    <col min="14866" max="14866" width="11.42578125" style="54"/>
    <col min="14867" max="14867" width="12.42578125" style="54" customWidth="1"/>
    <col min="14868" max="15110" width="11.42578125" style="54"/>
    <col min="15111" max="15111" width="1.7109375" style="54" customWidth="1"/>
    <col min="15112" max="15112" width="5.28515625" style="54" customWidth="1"/>
    <col min="15113" max="15113" width="6.140625" style="54" customWidth="1"/>
    <col min="15114" max="15114" width="48.28515625" style="54" customWidth="1"/>
    <col min="15115" max="15115" width="6.140625" style="54" customWidth="1"/>
    <col min="15116" max="15116" width="8.140625" style="54" bestFit="1" customWidth="1"/>
    <col min="15117" max="15117" width="13.140625" style="54" bestFit="1" customWidth="1"/>
    <col min="15118" max="15118" width="12.7109375" style="54" bestFit="1" customWidth="1"/>
    <col min="15119" max="15119" width="12" style="54" bestFit="1" customWidth="1"/>
    <col min="15120" max="15120" width="10.7109375" style="54" customWidth="1"/>
    <col min="15121" max="15121" width="34.140625" style="54" customWidth="1"/>
    <col min="15122" max="15122" width="11.42578125" style="54"/>
    <col min="15123" max="15123" width="12.42578125" style="54" customWidth="1"/>
    <col min="15124" max="15366" width="11.42578125" style="54"/>
    <col min="15367" max="15367" width="1.7109375" style="54" customWidth="1"/>
    <col min="15368" max="15368" width="5.28515625" style="54" customWidth="1"/>
    <col min="15369" max="15369" width="6.140625" style="54" customWidth="1"/>
    <col min="15370" max="15370" width="48.28515625" style="54" customWidth="1"/>
    <col min="15371" max="15371" width="6.140625" style="54" customWidth="1"/>
    <col min="15372" max="15372" width="8.140625" style="54" bestFit="1" customWidth="1"/>
    <col min="15373" max="15373" width="13.140625" style="54" bestFit="1" customWidth="1"/>
    <col min="15374" max="15374" width="12.7109375" style="54" bestFit="1" customWidth="1"/>
    <col min="15375" max="15375" width="12" style="54" bestFit="1" customWidth="1"/>
    <col min="15376" max="15376" width="10.7109375" style="54" customWidth="1"/>
    <col min="15377" max="15377" width="34.140625" style="54" customWidth="1"/>
    <col min="15378" max="15378" width="11.42578125" style="54"/>
    <col min="15379" max="15379" width="12.42578125" style="54" customWidth="1"/>
    <col min="15380" max="15622" width="11.42578125" style="54"/>
    <col min="15623" max="15623" width="1.7109375" style="54" customWidth="1"/>
    <col min="15624" max="15624" width="5.28515625" style="54" customWidth="1"/>
    <col min="15625" max="15625" width="6.140625" style="54" customWidth="1"/>
    <col min="15626" max="15626" width="48.28515625" style="54" customWidth="1"/>
    <col min="15627" max="15627" width="6.140625" style="54" customWidth="1"/>
    <col min="15628" max="15628" width="8.140625" style="54" bestFit="1" customWidth="1"/>
    <col min="15629" max="15629" width="13.140625" style="54" bestFit="1" customWidth="1"/>
    <col min="15630" max="15630" width="12.7109375" style="54" bestFit="1" customWidth="1"/>
    <col min="15631" max="15631" width="12" style="54" bestFit="1" customWidth="1"/>
    <col min="15632" max="15632" width="10.7109375" style="54" customWidth="1"/>
    <col min="15633" max="15633" width="34.140625" style="54" customWidth="1"/>
    <col min="15634" max="15634" width="11.42578125" style="54"/>
    <col min="15635" max="15635" width="12.42578125" style="54" customWidth="1"/>
    <col min="15636" max="15878" width="11.42578125" style="54"/>
    <col min="15879" max="15879" width="1.7109375" style="54" customWidth="1"/>
    <col min="15880" max="15880" width="5.28515625" style="54" customWidth="1"/>
    <col min="15881" max="15881" width="6.140625" style="54" customWidth="1"/>
    <col min="15882" max="15882" width="48.28515625" style="54" customWidth="1"/>
    <col min="15883" max="15883" width="6.140625" style="54" customWidth="1"/>
    <col min="15884" max="15884" width="8.140625" style="54" bestFit="1" customWidth="1"/>
    <col min="15885" max="15885" width="13.140625" style="54" bestFit="1" customWidth="1"/>
    <col min="15886" max="15886" width="12.7109375" style="54" bestFit="1" customWidth="1"/>
    <col min="15887" max="15887" width="12" style="54" bestFit="1" customWidth="1"/>
    <col min="15888" max="15888" width="10.7109375" style="54" customWidth="1"/>
    <col min="15889" max="15889" width="34.140625" style="54" customWidth="1"/>
    <col min="15890" max="15890" width="11.42578125" style="54"/>
    <col min="15891" max="15891" width="12.42578125" style="54" customWidth="1"/>
    <col min="15892" max="16134" width="11.42578125" style="54"/>
    <col min="16135" max="16135" width="1.7109375" style="54" customWidth="1"/>
    <col min="16136" max="16136" width="5.28515625" style="54" customWidth="1"/>
    <col min="16137" max="16137" width="6.140625" style="54" customWidth="1"/>
    <col min="16138" max="16138" width="48.28515625" style="54" customWidth="1"/>
    <col min="16139" max="16139" width="6.140625" style="54" customWidth="1"/>
    <col min="16140" max="16140" width="8.140625" style="54" bestFit="1" customWidth="1"/>
    <col min="16141" max="16141" width="13.140625" style="54" bestFit="1" customWidth="1"/>
    <col min="16142" max="16142" width="12.7109375" style="54" bestFit="1" customWidth="1"/>
    <col min="16143" max="16143" width="12" style="54" bestFit="1" customWidth="1"/>
    <col min="16144" max="16144" width="10.7109375" style="54" customWidth="1"/>
    <col min="16145" max="16145" width="34.140625" style="54" customWidth="1"/>
    <col min="16146" max="16146" width="11.42578125" style="54"/>
    <col min="16147" max="16147" width="12.42578125" style="54" customWidth="1"/>
    <col min="16148" max="16384" width="11.42578125" style="54"/>
  </cols>
  <sheetData>
    <row r="1" spans="1:23" s="329" customFormat="1" ht="15" customHeight="1">
      <c r="A1" s="518"/>
      <c r="B1" s="62"/>
      <c r="D1" s="141"/>
      <c r="E1" s="62"/>
      <c r="F1" s="184"/>
      <c r="G1" s="185"/>
      <c r="H1" s="185"/>
      <c r="I1" s="185"/>
      <c r="J1" s="186"/>
      <c r="K1" s="191"/>
      <c r="L1" s="191"/>
      <c r="M1" s="191"/>
      <c r="N1" s="191"/>
      <c r="O1" s="191"/>
      <c r="P1" s="191"/>
      <c r="Q1" s="191"/>
      <c r="R1" s="518"/>
      <c r="S1" s="518"/>
      <c r="T1" s="518"/>
      <c r="U1" s="518"/>
    </row>
    <row r="2" spans="1:23" s="329" customFormat="1" ht="15" customHeight="1">
      <c r="A2" s="518"/>
      <c r="B2" s="62"/>
      <c r="C2" s="578" t="s">
        <v>99</v>
      </c>
      <c r="D2" s="578"/>
      <c r="E2" s="581"/>
      <c r="F2" s="581"/>
      <c r="G2" s="581"/>
      <c r="H2" s="581"/>
      <c r="I2" s="581"/>
      <c r="J2" s="581"/>
      <c r="K2" s="191"/>
      <c r="L2" s="191"/>
      <c r="M2" s="191"/>
      <c r="N2" s="465"/>
      <c r="O2" s="465"/>
      <c r="P2" s="465"/>
      <c r="Q2" s="465"/>
      <c r="R2" s="457"/>
      <c r="S2" s="463"/>
      <c r="T2" s="462"/>
      <c r="U2" s="462"/>
    </row>
    <row r="3" spans="1:23" s="329" customFormat="1" ht="15" customHeight="1">
      <c r="A3" s="518"/>
      <c r="B3" s="62"/>
      <c r="C3" s="578" t="s">
        <v>738</v>
      </c>
      <c r="D3" s="578"/>
      <c r="E3" s="187"/>
      <c r="F3" s="187"/>
      <c r="G3" s="187"/>
      <c r="H3" s="187"/>
      <c r="I3" s="187"/>
      <c r="J3" s="187"/>
      <c r="K3" s="191"/>
      <c r="L3" s="191"/>
      <c r="M3" s="191"/>
      <c r="N3" s="465"/>
      <c r="O3" s="465"/>
      <c r="P3" s="491"/>
      <c r="Q3" s="491"/>
      <c r="R3" s="492"/>
      <c r="S3" s="493"/>
      <c r="T3" s="494"/>
      <c r="U3" s="462"/>
    </row>
    <row r="4" spans="1:23" s="329" customFormat="1" ht="15" customHeight="1">
      <c r="A4" s="518"/>
      <c r="B4" s="62"/>
      <c r="C4" s="578" t="s">
        <v>314</v>
      </c>
      <c r="D4" s="578"/>
      <c r="E4" s="187"/>
      <c r="F4" s="187"/>
      <c r="G4" s="187"/>
      <c r="H4" s="187"/>
      <c r="I4" s="187"/>
      <c r="J4" s="187"/>
      <c r="K4" s="191"/>
      <c r="L4" s="191"/>
      <c r="M4" s="191"/>
      <c r="N4" s="465"/>
      <c r="O4" s="465"/>
      <c r="P4" s="491"/>
      <c r="Q4" s="491"/>
      <c r="R4" s="462"/>
      <c r="S4" s="495"/>
      <c r="T4" s="494"/>
      <c r="U4" s="462"/>
    </row>
    <row r="5" spans="1:23" s="329" customFormat="1" ht="15" customHeight="1">
      <c r="A5" s="518"/>
      <c r="B5" s="62"/>
      <c r="C5" s="94"/>
      <c r="D5" s="419"/>
      <c r="E5" s="62"/>
      <c r="F5" s="184"/>
      <c r="G5" s="185"/>
      <c r="H5" s="185"/>
      <c r="I5" s="185"/>
      <c r="J5" s="186"/>
      <c r="K5" s="191"/>
      <c r="L5" s="191"/>
      <c r="M5" s="191"/>
      <c r="N5" s="465"/>
      <c r="O5" s="465"/>
      <c r="P5" s="465"/>
      <c r="Q5" s="465"/>
      <c r="R5" s="465"/>
      <c r="S5" s="462"/>
      <c r="T5" s="462"/>
      <c r="U5" s="462"/>
    </row>
    <row r="6" spans="1:23" s="329" customFormat="1" ht="15" customHeight="1">
      <c r="A6" s="518"/>
      <c r="B6" s="62"/>
      <c r="C6" s="578" t="s">
        <v>838</v>
      </c>
      <c r="D6" s="578"/>
      <c r="E6" s="187"/>
      <c r="F6" s="187"/>
      <c r="G6" s="187"/>
      <c r="H6" s="187"/>
      <c r="I6" s="579" t="s">
        <v>868</v>
      </c>
      <c r="J6" s="580"/>
      <c r="K6" s="191"/>
      <c r="L6" s="191"/>
      <c r="M6" s="191"/>
      <c r="N6" s="496"/>
      <c r="O6" s="496"/>
      <c r="P6" s="496"/>
      <c r="Q6" s="496"/>
      <c r="R6" s="496"/>
      <c r="S6" s="462"/>
      <c r="T6" s="462"/>
      <c r="U6" s="462"/>
    </row>
    <row r="7" spans="1:23" s="329" customFormat="1" ht="15" customHeight="1" thickBot="1">
      <c r="A7" s="518"/>
      <c r="B7" s="62"/>
      <c r="C7" s="524"/>
      <c r="D7" s="420"/>
      <c r="E7" s="92"/>
      <c r="F7" s="92"/>
      <c r="G7" s="92"/>
      <c r="H7" s="92"/>
      <c r="I7" s="579"/>
      <c r="J7" s="580"/>
      <c r="K7" s="191"/>
      <c r="L7" s="191"/>
      <c r="M7" s="191"/>
      <c r="N7" s="497"/>
      <c r="O7" s="497"/>
      <c r="P7" s="497"/>
      <c r="Q7" s="497"/>
      <c r="R7" s="497"/>
      <c r="S7" s="462"/>
      <c r="T7" s="462"/>
      <c r="U7" s="462"/>
    </row>
    <row r="8" spans="1:23" s="142" customFormat="1" ht="22.5">
      <c r="A8" s="159"/>
      <c r="B8" s="319" t="s">
        <v>100</v>
      </c>
      <c r="C8" s="320" t="s">
        <v>101</v>
      </c>
      <c r="D8" s="421" t="s">
        <v>3</v>
      </c>
      <c r="E8" s="320" t="s">
        <v>4</v>
      </c>
      <c r="F8" s="321" t="s">
        <v>5</v>
      </c>
      <c r="G8" s="469" t="s">
        <v>866</v>
      </c>
      <c r="H8" s="469" t="s">
        <v>867</v>
      </c>
      <c r="I8" s="321" t="s">
        <v>102</v>
      </c>
      <c r="J8" s="322" t="s">
        <v>839</v>
      </c>
      <c r="K8" s="150"/>
      <c r="L8" s="150"/>
      <c r="M8" s="150"/>
      <c r="N8" s="496"/>
      <c r="O8" s="496"/>
      <c r="P8" s="496"/>
      <c r="Q8" s="496"/>
      <c r="R8" s="496"/>
      <c r="S8" s="462"/>
      <c r="T8" s="462"/>
      <c r="U8" s="462"/>
      <c r="V8" s="159"/>
      <c r="W8" s="159"/>
    </row>
    <row r="9" spans="1:23" s="160" customFormat="1" ht="15" customHeight="1">
      <c r="A9" s="161"/>
      <c r="B9" s="157"/>
      <c r="C9" s="408"/>
      <c r="D9" s="422"/>
      <c r="E9" s="408"/>
      <c r="F9" s="228"/>
      <c r="G9" s="231"/>
      <c r="H9" s="231"/>
      <c r="I9" s="231"/>
      <c r="J9" s="239"/>
      <c r="K9" s="150"/>
      <c r="L9" s="150"/>
      <c r="M9" s="150"/>
      <c r="N9" s="496"/>
      <c r="O9" s="496"/>
      <c r="P9" s="457"/>
      <c r="Q9" s="457"/>
      <c r="R9" s="465"/>
      <c r="S9" s="465"/>
      <c r="T9" s="462"/>
      <c r="U9" s="462"/>
      <c r="V9" s="161"/>
      <c r="W9" s="161"/>
    </row>
    <row r="10" spans="1:23" s="142" customFormat="1" ht="15" customHeight="1">
      <c r="A10" s="159"/>
      <c r="B10" s="238">
        <v>0</v>
      </c>
      <c r="C10" s="565" t="s">
        <v>6</v>
      </c>
      <c r="D10" s="566"/>
      <c r="E10" s="566"/>
      <c r="F10" s="566"/>
      <c r="G10" s="566"/>
      <c r="H10" s="566"/>
      <c r="I10" s="566"/>
      <c r="J10" s="567"/>
      <c r="K10" s="150"/>
      <c r="L10" s="150"/>
      <c r="M10" s="150"/>
      <c r="N10" s="150"/>
      <c r="P10" s="150"/>
      <c r="Q10" s="159"/>
      <c r="R10" s="510"/>
      <c r="S10" s="159"/>
      <c r="T10" s="456"/>
      <c r="U10" s="462"/>
      <c r="V10" s="159"/>
      <c r="W10" s="159"/>
    </row>
    <row r="11" spans="1:23" s="143" customFormat="1" ht="15" customHeight="1">
      <c r="A11" s="520"/>
      <c r="B11" s="407"/>
      <c r="C11" s="522" t="s">
        <v>799</v>
      </c>
      <c r="D11" s="89" t="s">
        <v>285</v>
      </c>
      <c r="E11" s="317" t="s">
        <v>204</v>
      </c>
      <c r="F11" s="140"/>
      <c r="G11" s="149"/>
      <c r="H11" s="149">
        <f>+F11*G11</f>
        <v>0</v>
      </c>
      <c r="I11" s="346"/>
      <c r="J11" s="239"/>
      <c r="K11" s="406"/>
      <c r="L11" s="406"/>
      <c r="M11" s="406"/>
      <c r="N11" s="406"/>
      <c r="O11" s="159"/>
      <c r="P11" s="507"/>
      <c r="Q11" s="507"/>
      <c r="R11" s="458"/>
      <c r="S11" s="506"/>
      <c r="T11" s="456"/>
      <c r="U11" s="462"/>
      <c r="V11" s="163"/>
      <c r="W11" s="163"/>
    </row>
    <row r="12" spans="1:23" s="143" customFormat="1" ht="15" customHeight="1">
      <c r="A12" s="520"/>
      <c r="B12" s="407"/>
      <c r="C12" s="522" t="s">
        <v>800</v>
      </c>
      <c r="D12" s="89" t="s">
        <v>284</v>
      </c>
      <c r="E12" s="317" t="s">
        <v>204</v>
      </c>
      <c r="F12" s="488"/>
      <c r="G12" s="149"/>
      <c r="H12" s="149">
        <f>+F12*G12</f>
        <v>0</v>
      </c>
      <c r="I12" s="228"/>
      <c r="J12" s="239"/>
      <c r="K12" s="192"/>
      <c r="L12" s="406"/>
      <c r="M12" s="406"/>
      <c r="N12" s="406"/>
      <c r="O12" s="159"/>
      <c r="P12" s="507"/>
      <c r="Q12" s="507"/>
      <c r="R12" s="458"/>
      <c r="S12" s="506"/>
      <c r="T12" s="456"/>
      <c r="U12" s="462"/>
      <c r="V12" s="163"/>
      <c r="W12" s="163"/>
    </row>
    <row r="13" spans="1:23" s="143" customFormat="1" ht="15" customHeight="1">
      <c r="A13" s="520"/>
      <c r="B13" s="407"/>
      <c r="C13" s="522" t="s">
        <v>801</v>
      </c>
      <c r="D13" s="89" t="s">
        <v>282</v>
      </c>
      <c r="E13" s="317" t="s">
        <v>49</v>
      </c>
      <c r="F13" s="488"/>
      <c r="G13" s="149"/>
      <c r="H13" s="149">
        <f>+F13*G13</f>
        <v>0</v>
      </c>
      <c r="I13" s="228"/>
      <c r="J13" s="239"/>
      <c r="K13" s="192"/>
      <c r="L13" s="406"/>
      <c r="M13" s="406"/>
      <c r="N13" s="406"/>
      <c r="O13" s="159"/>
      <c r="P13" s="507"/>
      <c r="Q13" s="507"/>
      <c r="R13" s="458"/>
      <c r="S13" s="506"/>
      <c r="T13" s="460"/>
      <c r="U13" s="459"/>
    </row>
    <row r="14" spans="1:23" s="143" customFormat="1" ht="15" customHeight="1">
      <c r="A14" s="520"/>
      <c r="B14" s="407"/>
      <c r="C14" s="522" t="s">
        <v>802</v>
      </c>
      <c r="D14" s="89" t="s">
        <v>283</v>
      </c>
      <c r="E14" s="317" t="s">
        <v>70</v>
      </c>
      <c r="F14" s="488"/>
      <c r="G14" s="149"/>
      <c r="H14" s="149">
        <f>+F14*G14</f>
        <v>0</v>
      </c>
      <c r="I14" s="228"/>
      <c r="J14" s="239"/>
      <c r="K14" s="192"/>
      <c r="L14" s="406"/>
      <c r="M14" s="406"/>
      <c r="N14" s="406"/>
      <c r="O14" s="159"/>
      <c r="P14" s="507"/>
      <c r="Q14" s="507"/>
      <c r="R14" s="458"/>
      <c r="S14" s="506"/>
      <c r="T14" s="460"/>
      <c r="U14" s="462"/>
    </row>
    <row r="15" spans="1:23" s="143" customFormat="1" ht="15" customHeight="1">
      <c r="A15" s="520"/>
      <c r="B15" s="407"/>
      <c r="C15" s="522" t="s">
        <v>803</v>
      </c>
      <c r="D15" s="89" t="s">
        <v>910</v>
      </c>
      <c r="E15" s="317" t="s">
        <v>70</v>
      </c>
      <c r="F15" s="488"/>
      <c r="G15" s="149"/>
      <c r="H15" s="149">
        <f>+F15*G15</f>
        <v>0</v>
      </c>
      <c r="I15" s="228"/>
      <c r="J15" s="239"/>
      <c r="K15" s="192"/>
      <c r="L15" s="406"/>
      <c r="M15" s="406"/>
      <c r="N15" s="406"/>
      <c r="O15" s="159"/>
      <c r="P15" s="507"/>
      <c r="Q15" s="507"/>
      <c r="R15" s="458"/>
      <c r="S15" s="506"/>
      <c r="T15" s="509"/>
      <c r="U15" s="462"/>
    </row>
    <row r="16" spans="1:23" s="142" customFormat="1" ht="15" customHeight="1">
      <c r="A16" s="159"/>
      <c r="B16" s="563" t="s">
        <v>123</v>
      </c>
      <c r="C16" s="564"/>
      <c r="D16" s="564"/>
      <c r="E16" s="564"/>
      <c r="F16" s="564"/>
      <c r="G16" s="485"/>
      <c r="H16" s="485"/>
      <c r="I16" s="265">
        <f>SUM(H11:H15)</f>
        <v>0</v>
      </c>
      <c r="J16" s="240" t="e">
        <f>I16*100/$I$545</f>
        <v>#DIV/0!</v>
      </c>
      <c r="K16" s="383"/>
      <c r="L16" s="383"/>
      <c r="M16" s="383"/>
      <c r="N16" s="159"/>
      <c r="P16" s="159"/>
      <c r="Q16" s="506"/>
      <c r="R16" s="499"/>
      <c r="S16" s="459"/>
      <c r="T16" s="462"/>
      <c r="U16" s="462"/>
    </row>
    <row r="17" spans="1:22" s="142" customFormat="1" ht="15" customHeight="1">
      <c r="A17" s="159"/>
      <c r="B17" s="238">
        <v>1</v>
      </c>
      <c r="C17" s="565" t="s">
        <v>804</v>
      </c>
      <c r="D17" s="566"/>
      <c r="E17" s="566"/>
      <c r="F17" s="566"/>
      <c r="G17" s="566"/>
      <c r="H17" s="566"/>
      <c r="I17" s="566"/>
      <c r="J17" s="567"/>
      <c r="K17" s="91"/>
      <c r="L17" s="91"/>
      <c r="M17" s="91"/>
      <c r="N17" s="511"/>
      <c r="P17" s="498"/>
      <c r="Q17" s="498"/>
      <c r="R17" s="499"/>
      <c r="S17" s="459"/>
      <c r="T17" s="462"/>
      <c r="U17" s="462"/>
    </row>
    <row r="18" spans="1:22" s="142" customFormat="1" ht="15" customHeight="1">
      <c r="A18" s="159"/>
      <c r="B18" s="311"/>
      <c r="C18" s="522" t="s">
        <v>169</v>
      </c>
      <c r="D18" s="89" t="s">
        <v>746</v>
      </c>
      <c r="E18" s="522" t="s">
        <v>155</v>
      </c>
      <c r="F18" s="488"/>
      <c r="G18" s="149"/>
      <c r="H18" s="149">
        <f t="shared" ref="H18:H23" si="0">+F18*G18</f>
        <v>0</v>
      </c>
      <c r="I18" s="229"/>
      <c r="J18" s="241"/>
      <c r="K18" s="150"/>
      <c r="L18" s="150"/>
      <c r="M18" s="150"/>
      <c r="N18" s="511"/>
      <c r="O18" s="159"/>
      <c r="P18" s="498"/>
      <c r="Q18" s="498"/>
      <c r="R18" s="499"/>
      <c r="S18" s="459"/>
      <c r="T18" s="462"/>
      <c r="U18" s="462"/>
    </row>
    <row r="19" spans="1:22" s="142" customFormat="1" ht="15" customHeight="1">
      <c r="A19" s="159"/>
      <c r="B19" s="311"/>
      <c r="C19" s="522" t="s">
        <v>170</v>
      </c>
      <c r="D19" s="89" t="s">
        <v>566</v>
      </c>
      <c r="E19" s="522" t="s">
        <v>155</v>
      </c>
      <c r="F19" s="488"/>
      <c r="G19" s="149"/>
      <c r="H19" s="149">
        <f t="shared" si="0"/>
        <v>0</v>
      </c>
      <c r="I19" s="229"/>
      <c r="J19" s="241"/>
      <c r="K19" s="150"/>
      <c r="L19" s="150"/>
      <c r="M19" s="150"/>
      <c r="N19" s="462"/>
      <c r="O19" s="462"/>
      <c r="P19" s="159"/>
      <c r="Q19" s="159"/>
      <c r="R19" s="159"/>
      <c r="S19" s="159"/>
      <c r="T19" s="159"/>
      <c r="U19" s="159"/>
    </row>
    <row r="20" spans="1:22" s="142" customFormat="1" ht="15" customHeight="1">
      <c r="A20" s="159"/>
      <c r="B20" s="311"/>
      <c r="C20" s="522" t="s">
        <v>171</v>
      </c>
      <c r="D20" s="89" t="s">
        <v>747</v>
      </c>
      <c r="E20" s="522" t="s">
        <v>155</v>
      </c>
      <c r="F20" s="488"/>
      <c r="G20" s="149"/>
      <c r="H20" s="149">
        <f t="shared" si="0"/>
        <v>0</v>
      </c>
      <c r="I20" s="229"/>
      <c r="J20" s="241"/>
      <c r="K20" s="150"/>
      <c r="L20" s="150"/>
      <c r="M20" s="150"/>
      <c r="N20" s="496"/>
      <c r="O20" s="496"/>
      <c r="P20" s="159"/>
      <c r="Q20" s="159"/>
      <c r="R20" s="159"/>
      <c r="S20" s="159"/>
      <c r="T20" s="159"/>
      <c r="U20" s="159"/>
    </row>
    <row r="21" spans="1:22" s="142" customFormat="1" ht="15" customHeight="1">
      <c r="A21" s="159"/>
      <c r="B21" s="311"/>
      <c r="C21" s="522" t="s">
        <v>172</v>
      </c>
      <c r="D21" s="89" t="s">
        <v>748</v>
      </c>
      <c r="E21" s="522" t="s">
        <v>152</v>
      </c>
      <c r="F21" s="488"/>
      <c r="G21" s="149"/>
      <c r="H21" s="149">
        <f t="shared" si="0"/>
        <v>0</v>
      </c>
      <c r="I21" s="229"/>
      <c r="J21" s="241"/>
      <c r="K21" s="150"/>
      <c r="L21" s="150"/>
      <c r="M21" s="150"/>
      <c r="N21" s="496"/>
      <c r="O21" s="496"/>
      <c r="P21" s="465"/>
      <c r="Q21" s="465"/>
      <c r="R21" s="457"/>
      <c r="S21" s="463"/>
      <c r="T21" s="456"/>
      <c r="U21" s="462"/>
    </row>
    <row r="22" spans="1:22" s="142" customFormat="1" ht="15" customHeight="1">
      <c r="A22" s="159"/>
      <c r="B22" s="311"/>
      <c r="C22" s="522" t="s">
        <v>173</v>
      </c>
      <c r="D22" s="89" t="s">
        <v>749</v>
      </c>
      <c r="E22" s="522" t="s">
        <v>152</v>
      </c>
      <c r="F22" s="488"/>
      <c r="G22" s="149"/>
      <c r="H22" s="149">
        <f t="shared" si="0"/>
        <v>0</v>
      </c>
      <c r="I22" s="229"/>
      <c r="J22" s="241"/>
      <c r="K22" s="150"/>
      <c r="L22" s="150"/>
      <c r="M22" s="150"/>
      <c r="N22" s="496"/>
      <c r="O22" s="496"/>
      <c r="P22" s="465"/>
      <c r="Q22" s="465"/>
      <c r="R22" s="457"/>
      <c r="S22" s="500"/>
      <c r="T22" s="460"/>
      <c r="U22" s="462"/>
    </row>
    <row r="23" spans="1:22" s="142" customFormat="1" ht="15" customHeight="1">
      <c r="A23" s="159"/>
      <c r="B23" s="311"/>
      <c r="C23" s="522" t="s">
        <v>174</v>
      </c>
      <c r="D23" s="89" t="s">
        <v>750</v>
      </c>
      <c r="E23" s="522">
        <v>0</v>
      </c>
      <c r="F23" s="488"/>
      <c r="G23" s="149"/>
      <c r="H23" s="149">
        <f t="shared" si="0"/>
        <v>0</v>
      </c>
      <c r="I23" s="229"/>
      <c r="J23" s="241"/>
      <c r="K23" s="150"/>
      <c r="L23" s="150"/>
      <c r="M23" s="150"/>
      <c r="N23" s="496"/>
      <c r="O23" s="496"/>
      <c r="P23" s="465"/>
      <c r="Q23" s="465"/>
      <c r="R23" s="462"/>
      <c r="S23" s="463"/>
      <c r="T23" s="456"/>
      <c r="U23" s="462"/>
    </row>
    <row r="24" spans="1:22" s="142" customFormat="1" ht="15" customHeight="1">
      <c r="A24" s="159"/>
      <c r="B24" s="563" t="s">
        <v>123</v>
      </c>
      <c r="C24" s="564"/>
      <c r="D24" s="564"/>
      <c r="E24" s="564"/>
      <c r="F24" s="564"/>
      <c r="G24" s="485"/>
      <c r="H24" s="485"/>
      <c r="I24" s="265">
        <f>SUM(H18:H23)</f>
        <v>0</v>
      </c>
      <c r="J24" s="361" t="e">
        <f>I24*100/$I$545</f>
        <v>#DIV/0!</v>
      </c>
      <c r="K24" s="398"/>
      <c r="L24" s="398"/>
      <c r="M24" s="398"/>
      <c r="N24" s="497"/>
      <c r="O24" s="497"/>
      <c r="P24" s="457"/>
      <c r="Q24" s="457"/>
      <c r="R24" s="458"/>
      <c r="S24" s="464"/>
      <c r="T24" s="456"/>
      <c r="U24" s="462"/>
      <c r="V24" s="159"/>
    </row>
    <row r="25" spans="1:22" s="142" customFormat="1" ht="15" customHeight="1">
      <c r="A25" s="159"/>
      <c r="B25" s="238">
        <v>2</v>
      </c>
      <c r="C25" s="565" t="s">
        <v>9</v>
      </c>
      <c r="D25" s="566"/>
      <c r="E25" s="566"/>
      <c r="F25" s="566"/>
      <c r="G25" s="566"/>
      <c r="H25" s="566"/>
      <c r="I25" s="566"/>
      <c r="J25" s="567"/>
      <c r="K25" s="91"/>
      <c r="L25" s="91"/>
      <c r="M25" s="91"/>
      <c r="N25" s="455"/>
      <c r="O25" s="455"/>
      <c r="P25" s="457"/>
      <c r="Q25" s="457"/>
      <c r="R25" s="458"/>
      <c r="S25" s="459"/>
      <c r="T25" s="460"/>
      <c r="U25" s="462"/>
      <c r="V25" s="159"/>
    </row>
    <row r="26" spans="1:22" s="142" customFormat="1" ht="15" customHeight="1">
      <c r="A26" s="159"/>
      <c r="B26" s="311"/>
      <c r="C26" s="522" t="s">
        <v>10</v>
      </c>
      <c r="D26" s="169" t="s">
        <v>207</v>
      </c>
      <c r="E26" s="359" t="s">
        <v>203</v>
      </c>
      <c r="F26" s="145"/>
      <c r="G26" s="149"/>
      <c r="H26" s="149">
        <f t="shared" ref="H26:H32" si="1">+F26*G26</f>
        <v>0</v>
      </c>
      <c r="I26" s="229"/>
      <c r="J26" s="241"/>
      <c r="K26" s="194"/>
      <c r="L26" s="194"/>
      <c r="M26" s="194"/>
      <c r="N26" s="461"/>
      <c r="O26" s="461"/>
      <c r="P26" s="465"/>
      <c r="Q26" s="465"/>
      <c r="R26" s="457"/>
      <c r="S26" s="463"/>
      <c r="T26" s="456"/>
      <c r="U26" s="462"/>
      <c r="V26" s="159"/>
    </row>
    <row r="27" spans="1:22" s="142" customFormat="1" ht="15" customHeight="1">
      <c r="A27" s="159"/>
      <c r="B27" s="311"/>
      <c r="C27" s="522" t="s">
        <v>11</v>
      </c>
      <c r="D27" s="89" t="s">
        <v>286</v>
      </c>
      <c r="E27" s="359" t="s">
        <v>204</v>
      </c>
      <c r="F27" s="145"/>
      <c r="G27" s="149"/>
      <c r="H27" s="149">
        <f t="shared" si="1"/>
        <v>0</v>
      </c>
      <c r="I27" s="229"/>
      <c r="J27" s="241"/>
      <c r="K27" s="194"/>
      <c r="L27" s="194"/>
      <c r="M27" s="194"/>
      <c r="N27" s="455"/>
      <c r="O27" s="455"/>
      <c r="P27" s="465"/>
      <c r="Q27" s="465"/>
      <c r="R27" s="457"/>
      <c r="S27" s="463"/>
      <c r="T27" s="460"/>
      <c r="U27" s="462"/>
      <c r="V27" s="159"/>
    </row>
    <row r="28" spans="1:22" s="142" customFormat="1" ht="15" customHeight="1">
      <c r="A28" s="159"/>
      <c r="B28" s="311"/>
      <c r="C28" s="522" t="s">
        <v>103</v>
      </c>
      <c r="D28" s="89" t="s">
        <v>208</v>
      </c>
      <c r="E28" s="359" t="s">
        <v>203</v>
      </c>
      <c r="F28" s="145"/>
      <c r="G28" s="149"/>
      <c r="H28" s="149">
        <f t="shared" si="1"/>
        <v>0</v>
      </c>
      <c r="I28" s="229"/>
      <c r="J28" s="241"/>
      <c r="K28" s="194"/>
      <c r="L28" s="194"/>
      <c r="M28" s="194"/>
      <c r="N28" s="314"/>
      <c r="O28" s="314"/>
      <c r="P28" s="465"/>
      <c r="Q28" s="465"/>
      <c r="R28" s="462"/>
      <c r="S28" s="463"/>
      <c r="T28" s="456"/>
      <c r="U28" s="462"/>
      <c r="V28" s="159"/>
    </row>
    <row r="29" spans="1:22" s="142" customFormat="1" ht="15" customHeight="1">
      <c r="A29" s="159"/>
      <c r="B29" s="311"/>
      <c r="C29" s="522" t="s">
        <v>128</v>
      </c>
      <c r="D29" s="89" t="s">
        <v>287</v>
      </c>
      <c r="E29" s="359" t="s">
        <v>203</v>
      </c>
      <c r="F29" s="145"/>
      <c r="G29" s="149"/>
      <c r="H29" s="149">
        <f t="shared" si="1"/>
        <v>0</v>
      </c>
      <c r="I29" s="229"/>
      <c r="J29" s="241"/>
      <c r="K29" s="194"/>
      <c r="L29" s="194"/>
      <c r="M29" s="194"/>
      <c r="N29" s="313"/>
      <c r="O29" s="313"/>
      <c r="P29" s="457"/>
      <c r="Q29" s="457"/>
      <c r="R29" s="458"/>
      <c r="S29" s="464"/>
      <c r="T29" s="456"/>
      <c r="U29" s="462"/>
      <c r="V29" s="159"/>
    </row>
    <row r="30" spans="1:22" s="142" customFormat="1" ht="15" customHeight="1">
      <c r="A30" s="520"/>
      <c r="B30" s="311"/>
      <c r="C30" s="522" t="s">
        <v>124</v>
      </c>
      <c r="D30" s="89" t="s">
        <v>745</v>
      </c>
      <c r="E30" s="359" t="s">
        <v>203</v>
      </c>
      <c r="F30" s="145"/>
      <c r="G30" s="149"/>
      <c r="H30" s="149">
        <f t="shared" si="1"/>
        <v>0</v>
      </c>
      <c r="I30" s="229"/>
      <c r="J30" s="241"/>
      <c r="K30" s="194"/>
      <c r="L30" s="194"/>
      <c r="M30" s="194"/>
      <c r="N30" s="194"/>
      <c r="O30" s="194"/>
      <c r="P30" s="194"/>
      <c r="Q30" s="194"/>
      <c r="R30" s="159"/>
      <c r="S30" s="159"/>
      <c r="T30" s="159"/>
      <c r="U30" s="331"/>
    </row>
    <row r="31" spans="1:22" s="142" customFormat="1" ht="15" customHeight="1">
      <c r="A31" s="159"/>
      <c r="B31" s="311"/>
      <c r="C31" s="522" t="s">
        <v>129</v>
      </c>
      <c r="D31" s="89" t="s">
        <v>288</v>
      </c>
      <c r="E31" s="359" t="s">
        <v>204</v>
      </c>
      <c r="F31" s="145"/>
      <c r="G31" s="149"/>
      <c r="H31" s="149">
        <f t="shared" si="1"/>
        <v>0</v>
      </c>
      <c r="I31" s="229"/>
      <c r="J31" s="241"/>
      <c r="K31" s="194"/>
      <c r="L31" s="194"/>
      <c r="M31" s="194"/>
      <c r="N31" s="194"/>
      <c r="O31" s="194"/>
      <c r="P31" s="194"/>
      <c r="Q31" s="194"/>
      <c r="R31" s="159"/>
      <c r="S31" s="159"/>
      <c r="T31" s="159"/>
      <c r="U31" s="331"/>
    </row>
    <row r="32" spans="1:22" s="142" customFormat="1" ht="15" customHeight="1">
      <c r="A32" s="159"/>
      <c r="B32" s="311"/>
      <c r="C32" s="522" t="s">
        <v>315</v>
      </c>
      <c r="D32" s="89" t="s">
        <v>289</v>
      </c>
      <c r="E32" s="359" t="s">
        <v>203</v>
      </c>
      <c r="F32" s="145"/>
      <c r="G32" s="149"/>
      <c r="H32" s="149">
        <f t="shared" si="1"/>
        <v>0</v>
      </c>
      <c r="I32" s="229"/>
      <c r="J32" s="241"/>
      <c r="K32" s="194"/>
      <c r="L32" s="194"/>
      <c r="M32" s="194"/>
      <c r="N32" s="194"/>
      <c r="O32" s="194"/>
      <c r="P32" s="194"/>
      <c r="Q32" s="194"/>
      <c r="R32" s="159"/>
      <c r="S32" s="159"/>
      <c r="T32" s="159"/>
      <c r="U32" s="331"/>
    </row>
    <row r="33" spans="1:21" s="142" customFormat="1" ht="15" customHeight="1">
      <c r="A33" s="159"/>
      <c r="B33" s="563" t="s">
        <v>247</v>
      </c>
      <c r="C33" s="564"/>
      <c r="D33" s="564"/>
      <c r="E33" s="564"/>
      <c r="F33" s="564"/>
      <c r="G33" s="485"/>
      <c r="H33" s="485"/>
      <c r="I33" s="265">
        <f>SUM(H26:H32)</f>
        <v>0</v>
      </c>
      <c r="J33" s="240" t="e">
        <f>I33*100/$I$545</f>
        <v>#DIV/0!</v>
      </c>
      <c r="K33" s="368"/>
      <c r="L33" s="368"/>
      <c r="M33" s="368"/>
      <c r="N33" s="194"/>
      <c r="O33" s="194"/>
      <c r="P33" s="194"/>
      <c r="Q33" s="194"/>
      <c r="R33" s="159"/>
      <c r="S33" s="159"/>
      <c r="T33" s="159"/>
      <c r="U33" s="331"/>
    </row>
    <row r="34" spans="1:21" s="160" customFormat="1" ht="15" customHeight="1">
      <c r="A34" s="207"/>
      <c r="B34" s="238">
        <v>3</v>
      </c>
      <c r="C34" s="565" t="s">
        <v>401</v>
      </c>
      <c r="D34" s="566"/>
      <c r="E34" s="566"/>
      <c r="F34" s="566"/>
      <c r="G34" s="566"/>
      <c r="H34" s="566"/>
      <c r="I34" s="566"/>
      <c r="J34" s="567"/>
      <c r="K34" s="150"/>
      <c r="L34" s="150"/>
      <c r="M34" s="150"/>
      <c r="N34" s="150"/>
      <c r="O34" s="150"/>
      <c r="P34" s="150"/>
      <c r="Q34" s="150"/>
      <c r="R34" s="195"/>
      <c r="S34" s="161"/>
      <c r="T34" s="161"/>
      <c r="U34" s="161"/>
    </row>
    <row r="35" spans="1:21" s="160" customFormat="1" ht="15" customHeight="1">
      <c r="A35" s="208"/>
      <c r="B35" s="521"/>
      <c r="C35" s="522" t="s">
        <v>12</v>
      </c>
      <c r="D35" s="89" t="s">
        <v>567</v>
      </c>
      <c r="E35" s="522" t="s">
        <v>203</v>
      </c>
      <c r="F35" s="140"/>
      <c r="G35" s="149"/>
      <c r="H35" s="149">
        <f t="shared" ref="H35:H48" si="2">+F35*G35</f>
        <v>0</v>
      </c>
      <c r="I35" s="369"/>
      <c r="J35" s="242"/>
      <c r="K35" s="150"/>
      <c r="L35" s="507"/>
      <c r="M35" s="507"/>
      <c r="N35" s="150"/>
      <c r="O35" s="507"/>
      <c r="P35" s="507"/>
      <c r="Q35" s="150"/>
      <c r="R35" s="195"/>
      <c r="S35" s="161"/>
      <c r="T35" s="161"/>
      <c r="U35" s="207"/>
    </row>
    <row r="36" spans="1:21" s="160" customFormat="1" ht="15" customHeight="1">
      <c r="A36" s="208"/>
      <c r="B36" s="521"/>
      <c r="C36" s="522" t="s">
        <v>13</v>
      </c>
      <c r="D36" s="89" t="s">
        <v>568</v>
      </c>
      <c r="E36" s="522" t="s">
        <v>203</v>
      </c>
      <c r="F36" s="488"/>
      <c r="G36" s="149"/>
      <c r="H36" s="149">
        <f t="shared" si="2"/>
        <v>0</v>
      </c>
      <c r="I36" s="369"/>
      <c r="J36" s="242"/>
      <c r="K36" s="150"/>
      <c r="L36" s="507"/>
      <c r="M36" s="507"/>
      <c r="N36" s="150"/>
      <c r="O36" s="507"/>
      <c r="P36" s="507"/>
      <c r="Q36" s="150"/>
      <c r="R36" s="195"/>
      <c r="S36" s="161"/>
      <c r="T36" s="161"/>
      <c r="U36" s="207"/>
    </row>
    <row r="37" spans="1:21" s="160" customFormat="1" ht="15" customHeight="1">
      <c r="A37" s="208"/>
      <c r="B37" s="521"/>
      <c r="C37" s="522" t="s">
        <v>14</v>
      </c>
      <c r="D37" s="89" t="s">
        <v>846</v>
      </c>
      <c r="E37" s="522" t="s">
        <v>26</v>
      </c>
      <c r="F37" s="488"/>
      <c r="G37" s="149"/>
      <c r="H37" s="149">
        <f t="shared" si="2"/>
        <v>0</v>
      </c>
      <c r="I37" s="369"/>
      <c r="J37" s="242"/>
      <c r="K37" s="150"/>
      <c r="L37" s="507"/>
      <c r="M37" s="507"/>
      <c r="N37" s="150"/>
      <c r="O37" s="507"/>
      <c r="P37" s="507"/>
      <c r="Q37" s="150"/>
      <c r="R37" s="195"/>
      <c r="S37" s="161"/>
      <c r="T37" s="161"/>
      <c r="U37" s="207"/>
    </row>
    <row r="38" spans="1:21" s="160" customFormat="1" ht="15" customHeight="1">
      <c r="A38" s="208"/>
      <c r="B38" s="521"/>
      <c r="C38" s="522" t="s">
        <v>15</v>
      </c>
      <c r="D38" s="89" t="s">
        <v>847</v>
      </c>
      <c r="E38" s="522" t="s">
        <v>26</v>
      </c>
      <c r="F38" s="488"/>
      <c r="G38" s="149"/>
      <c r="H38" s="149">
        <f t="shared" si="2"/>
        <v>0</v>
      </c>
      <c r="I38" s="369"/>
      <c r="J38" s="242"/>
      <c r="K38" s="150"/>
      <c r="L38" s="507"/>
      <c r="M38" s="507"/>
      <c r="N38" s="150"/>
      <c r="O38" s="507"/>
      <c r="P38" s="507"/>
      <c r="Q38" s="150"/>
      <c r="R38" s="195"/>
      <c r="S38" s="161"/>
      <c r="T38" s="161"/>
      <c r="U38" s="207"/>
    </row>
    <row r="39" spans="1:21" s="160" customFormat="1" ht="15" customHeight="1">
      <c r="A39" s="208"/>
      <c r="B39" s="521"/>
      <c r="C39" s="522" t="s">
        <v>16</v>
      </c>
      <c r="D39" s="89" t="s">
        <v>570</v>
      </c>
      <c r="E39" s="522" t="s">
        <v>26</v>
      </c>
      <c r="F39" s="488"/>
      <c r="G39" s="149"/>
      <c r="H39" s="149">
        <f t="shared" si="2"/>
        <v>0</v>
      </c>
      <c r="I39" s="369"/>
      <c r="J39" s="242"/>
      <c r="K39" s="150"/>
      <c r="L39" s="507"/>
      <c r="M39" s="507"/>
      <c r="N39" s="150"/>
      <c r="O39" s="507"/>
      <c r="P39" s="507"/>
      <c r="Q39" s="150"/>
      <c r="R39" s="195"/>
      <c r="S39" s="161"/>
      <c r="T39" s="161"/>
      <c r="U39" s="207"/>
    </row>
    <row r="40" spans="1:21" s="160" customFormat="1" ht="15" customHeight="1">
      <c r="A40" s="208"/>
      <c r="B40" s="521"/>
      <c r="C40" s="522" t="s">
        <v>190</v>
      </c>
      <c r="D40" s="89" t="s">
        <v>848</v>
      </c>
      <c r="E40" s="522" t="s">
        <v>203</v>
      </c>
      <c r="F40" s="140"/>
      <c r="G40" s="149"/>
      <c r="H40" s="149">
        <f t="shared" si="2"/>
        <v>0</v>
      </c>
      <c r="I40" s="369"/>
      <c r="J40" s="242"/>
      <c r="K40" s="150"/>
      <c r="L40" s="507"/>
      <c r="M40" s="507"/>
      <c r="N40" s="150"/>
      <c r="O40" s="507"/>
      <c r="P40" s="507"/>
      <c r="Q40" s="150"/>
      <c r="R40" s="195"/>
      <c r="S40" s="161"/>
      <c r="T40" s="161"/>
      <c r="U40" s="207"/>
    </row>
    <row r="41" spans="1:21" s="160" customFormat="1" ht="15" customHeight="1">
      <c r="A41" s="208"/>
      <c r="B41" s="521"/>
      <c r="C41" s="522" t="s">
        <v>195</v>
      </c>
      <c r="D41" s="89" t="s">
        <v>849</v>
      </c>
      <c r="E41" s="522" t="s">
        <v>203</v>
      </c>
      <c r="F41" s="140"/>
      <c r="G41" s="149"/>
      <c r="H41" s="149">
        <f t="shared" si="2"/>
        <v>0</v>
      </c>
      <c r="I41" s="369"/>
      <c r="J41" s="242"/>
      <c r="K41" s="150"/>
      <c r="L41" s="507"/>
      <c r="M41" s="507"/>
      <c r="N41" s="150"/>
      <c r="O41" s="507"/>
      <c r="P41" s="507"/>
      <c r="Q41" s="150"/>
      <c r="R41" s="195"/>
      <c r="S41" s="161"/>
      <c r="T41" s="161"/>
      <c r="U41" s="207"/>
    </row>
    <row r="42" spans="1:21" s="160" customFormat="1" ht="15" customHeight="1">
      <c r="A42" s="208"/>
      <c r="B42" s="521"/>
      <c r="C42" s="522" t="s">
        <v>210</v>
      </c>
      <c r="D42" s="89" t="s">
        <v>850</v>
      </c>
      <c r="E42" s="522" t="s">
        <v>203</v>
      </c>
      <c r="F42" s="140"/>
      <c r="G42" s="149"/>
      <c r="H42" s="149">
        <f t="shared" si="2"/>
        <v>0</v>
      </c>
      <c r="I42" s="369"/>
      <c r="J42" s="242"/>
      <c r="K42" s="150"/>
      <c r="L42" s="507"/>
      <c r="M42" s="507"/>
      <c r="N42" s="150"/>
      <c r="O42" s="507"/>
      <c r="P42" s="507"/>
      <c r="Q42" s="150"/>
      <c r="R42" s="195"/>
      <c r="S42" s="161"/>
      <c r="T42" s="161"/>
      <c r="U42" s="207"/>
    </row>
    <row r="43" spans="1:21" s="160" customFormat="1" ht="15" customHeight="1">
      <c r="A43" s="208"/>
      <c r="B43" s="521"/>
      <c r="C43" s="522" t="s">
        <v>211</v>
      </c>
      <c r="D43" s="89" t="s">
        <v>851</v>
      </c>
      <c r="E43" s="522" t="s">
        <v>203</v>
      </c>
      <c r="F43" s="140"/>
      <c r="G43" s="149"/>
      <c r="H43" s="149">
        <f t="shared" si="2"/>
        <v>0</v>
      </c>
      <c r="I43" s="369"/>
      <c r="J43" s="242"/>
      <c r="K43" s="150"/>
      <c r="L43" s="507"/>
      <c r="M43" s="507"/>
      <c r="N43" s="150"/>
      <c r="O43" s="507"/>
      <c r="P43" s="507"/>
      <c r="Q43" s="150"/>
      <c r="R43" s="195"/>
      <c r="S43" s="161"/>
      <c r="T43" s="161"/>
      <c r="U43" s="207"/>
    </row>
    <row r="44" spans="1:21" s="160" customFormat="1" ht="15" customHeight="1">
      <c r="A44" s="208"/>
      <c r="B44" s="521"/>
      <c r="C44" s="522" t="s">
        <v>212</v>
      </c>
      <c r="D44" s="89" t="s">
        <v>852</v>
      </c>
      <c r="E44" s="522" t="s">
        <v>203</v>
      </c>
      <c r="F44" s="140"/>
      <c r="G44" s="149"/>
      <c r="H44" s="149">
        <f t="shared" si="2"/>
        <v>0</v>
      </c>
      <c r="I44" s="369"/>
      <c r="J44" s="242"/>
      <c r="K44" s="150"/>
      <c r="L44" s="507"/>
      <c r="M44" s="507"/>
      <c r="N44" s="150"/>
      <c r="O44" s="507"/>
      <c r="P44" s="507"/>
      <c r="Q44" s="150"/>
      <c r="R44" s="195"/>
      <c r="S44" s="161"/>
      <c r="T44" s="161"/>
      <c r="U44" s="207"/>
    </row>
    <row r="45" spans="1:21" s="160" customFormat="1" ht="15" customHeight="1">
      <c r="A45" s="208"/>
      <c r="B45" s="521"/>
      <c r="C45" s="522" t="s">
        <v>213</v>
      </c>
      <c r="D45" s="89" t="s">
        <v>853</v>
      </c>
      <c r="E45" s="522" t="s">
        <v>203</v>
      </c>
      <c r="F45" s="488"/>
      <c r="G45" s="149"/>
      <c r="H45" s="149">
        <f t="shared" si="2"/>
        <v>0</v>
      </c>
      <c r="I45" s="369"/>
      <c r="J45" s="242"/>
      <c r="K45" s="150"/>
      <c r="L45" s="507"/>
      <c r="M45" s="507"/>
      <c r="N45" s="150"/>
      <c r="O45" s="507"/>
      <c r="P45" s="507"/>
      <c r="Q45" s="150"/>
      <c r="R45" s="195"/>
      <c r="S45" s="161"/>
      <c r="T45" s="161"/>
      <c r="U45" s="207"/>
    </row>
    <row r="46" spans="1:21" s="160" customFormat="1" ht="15" customHeight="1">
      <c r="A46" s="208"/>
      <c r="B46" s="521"/>
      <c r="C46" s="522" t="s">
        <v>214</v>
      </c>
      <c r="D46" s="89" t="s">
        <v>854</v>
      </c>
      <c r="E46" s="522" t="s">
        <v>203</v>
      </c>
      <c r="F46" s="140"/>
      <c r="G46" s="149"/>
      <c r="H46" s="149">
        <f t="shared" si="2"/>
        <v>0</v>
      </c>
      <c r="I46" s="369"/>
      <c r="J46" s="242"/>
      <c r="K46" s="150"/>
      <c r="L46" s="507"/>
      <c r="M46" s="507"/>
      <c r="N46" s="150"/>
      <c r="O46" s="507"/>
      <c r="P46" s="507"/>
      <c r="Q46" s="150"/>
      <c r="R46" s="195"/>
      <c r="S46" s="161"/>
      <c r="T46" s="161"/>
      <c r="U46" s="207"/>
    </row>
    <row r="47" spans="1:21" s="160" customFormat="1" ht="15" customHeight="1">
      <c r="A47" s="208"/>
      <c r="B47" s="521"/>
      <c r="C47" s="522" t="s">
        <v>215</v>
      </c>
      <c r="D47" s="89" t="s">
        <v>855</v>
      </c>
      <c r="E47" s="522" t="s">
        <v>203</v>
      </c>
      <c r="F47" s="140"/>
      <c r="G47" s="149"/>
      <c r="H47" s="149">
        <f t="shared" si="2"/>
        <v>0</v>
      </c>
      <c r="I47" s="369"/>
      <c r="J47" s="242"/>
      <c r="K47" s="150"/>
      <c r="L47" s="507"/>
      <c r="M47" s="507"/>
      <c r="N47" s="150"/>
      <c r="O47" s="507"/>
      <c r="P47" s="507"/>
      <c r="Q47" s="150"/>
      <c r="R47" s="195"/>
      <c r="S47" s="161"/>
      <c r="T47" s="161"/>
      <c r="U47" s="207"/>
    </row>
    <row r="48" spans="1:21" s="160" customFormat="1" ht="12.75">
      <c r="A48" s="208"/>
      <c r="B48" s="521"/>
      <c r="C48" s="522" t="s">
        <v>216</v>
      </c>
      <c r="D48" s="89" t="s">
        <v>840</v>
      </c>
      <c r="E48" s="522" t="s">
        <v>70</v>
      </c>
      <c r="F48" s="488"/>
      <c r="G48" s="149"/>
      <c r="H48" s="149">
        <f t="shared" si="2"/>
        <v>0</v>
      </c>
      <c r="I48" s="369"/>
      <c r="J48" s="242"/>
      <c r="K48" s="150"/>
      <c r="L48" s="507"/>
      <c r="M48" s="507"/>
      <c r="N48" s="150"/>
      <c r="O48" s="507"/>
      <c r="P48" s="507"/>
      <c r="Q48" s="150"/>
      <c r="R48" s="195"/>
      <c r="S48" s="161"/>
      <c r="T48" s="161"/>
      <c r="U48" s="207"/>
    </row>
    <row r="49" spans="1:22" s="142" customFormat="1" ht="15" customHeight="1">
      <c r="A49" s="159"/>
      <c r="B49" s="563" t="s">
        <v>123</v>
      </c>
      <c r="C49" s="564"/>
      <c r="D49" s="564"/>
      <c r="E49" s="564"/>
      <c r="F49" s="564"/>
      <c r="G49" s="485"/>
      <c r="H49" s="485"/>
      <c r="I49" s="265">
        <f>SUM(H35:H48)</f>
        <v>0</v>
      </c>
      <c r="J49" s="240" t="e">
        <f>I49*100/$I$545</f>
        <v>#DIV/0!</v>
      </c>
      <c r="K49" s="371"/>
      <c r="L49" s="371"/>
      <c r="M49" s="507"/>
      <c r="N49" s="196"/>
      <c r="O49" s="196"/>
      <c r="P49" s="196"/>
      <c r="Q49" s="196"/>
      <c r="R49" s="159"/>
      <c r="S49" s="159"/>
      <c r="T49" s="159"/>
      <c r="U49" s="207"/>
    </row>
    <row r="50" spans="1:22" s="160" customFormat="1" ht="15" customHeight="1">
      <c r="A50" s="161"/>
      <c r="B50" s="238">
        <v>4</v>
      </c>
      <c r="C50" s="565" t="s">
        <v>400</v>
      </c>
      <c r="D50" s="566"/>
      <c r="E50" s="566"/>
      <c r="F50" s="566"/>
      <c r="G50" s="566"/>
      <c r="H50" s="566"/>
      <c r="I50" s="566"/>
      <c r="J50" s="567"/>
      <c r="K50" s="150"/>
      <c r="L50" s="150"/>
      <c r="M50" s="150"/>
      <c r="N50" s="150"/>
      <c r="O50" s="150"/>
      <c r="P50" s="150"/>
      <c r="Q50" s="150"/>
      <c r="R50" s="195"/>
      <c r="S50" s="161"/>
      <c r="T50" s="161"/>
      <c r="U50" s="161"/>
    </row>
    <row r="51" spans="1:22" s="160" customFormat="1" ht="15" customHeight="1">
      <c r="A51" s="208"/>
      <c r="B51" s="311"/>
      <c r="C51" s="522" t="s">
        <v>17</v>
      </c>
      <c r="D51" s="89" t="s">
        <v>841</v>
      </c>
      <c r="E51" s="522" t="s">
        <v>153</v>
      </c>
      <c r="F51" s="488"/>
      <c r="G51" s="149"/>
      <c r="H51" s="149">
        <f>+F51*G51</f>
        <v>0</v>
      </c>
      <c r="I51" s="369"/>
      <c r="J51" s="242"/>
      <c r="K51" s="150"/>
      <c r="L51" s="507"/>
      <c r="M51" s="507"/>
      <c r="N51" s="150"/>
      <c r="O51" s="150"/>
      <c r="P51" s="150"/>
      <c r="Q51" s="150"/>
      <c r="R51" s="195"/>
      <c r="S51" s="161"/>
      <c r="T51" s="161"/>
      <c r="U51" s="207"/>
    </row>
    <row r="52" spans="1:22" s="160" customFormat="1" ht="15" customHeight="1">
      <c r="A52" s="208"/>
      <c r="B52" s="311"/>
      <c r="C52" s="522" t="s">
        <v>162</v>
      </c>
      <c r="D52" s="89" t="s">
        <v>571</v>
      </c>
      <c r="E52" s="522" t="s">
        <v>153</v>
      </c>
      <c r="F52" s="140"/>
      <c r="G52" s="149"/>
      <c r="H52" s="149">
        <f>+F52*G52</f>
        <v>0</v>
      </c>
      <c r="I52" s="369"/>
      <c r="J52" s="242"/>
      <c r="K52" s="150"/>
      <c r="L52" s="507"/>
      <c r="M52" s="507"/>
      <c r="N52" s="150"/>
      <c r="O52" s="150"/>
      <c r="P52" s="150"/>
      <c r="Q52" s="150"/>
      <c r="R52" s="195"/>
      <c r="S52" s="161"/>
      <c r="T52" s="161"/>
      <c r="U52" s="207"/>
    </row>
    <row r="53" spans="1:22" s="160" customFormat="1" ht="15" customHeight="1">
      <c r="A53" s="208"/>
      <c r="B53" s="521"/>
      <c r="C53" s="522" t="s">
        <v>257</v>
      </c>
      <c r="D53" s="89" t="s">
        <v>569</v>
      </c>
      <c r="E53" s="522" t="s">
        <v>153</v>
      </c>
      <c r="F53" s="488"/>
      <c r="G53" s="149"/>
      <c r="H53" s="149">
        <f>+F53*G53</f>
        <v>0</v>
      </c>
      <c r="I53" s="369"/>
      <c r="J53" s="242"/>
      <c r="K53" s="150"/>
      <c r="L53" s="507"/>
      <c r="M53" s="507"/>
      <c r="N53" s="150"/>
      <c r="O53" s="150"/>
      <c r="P53" s="150"/>
      <c r="Q53" s="150"/>
      <c r="R53" s="195"/>
      <c r="S53" s="161"/>
      <c r="T53" s="161"/>
      <c r="U53" s="207"/>
    </row>
    <row r="54" spans="1:22" s="160" customFormat="1" ht="15" customHeight="1">
      <c r="A54" s="161"/>
      <c r="B54" s="563" t="s">
        <v>123</v>
      </c>
      <c r="C54" s="564"/>
      <c r="D54" s="564"/>
      <c r="E54" s="564"/>
      <c r="F54" s="564"/>
      <c r="G54" s="485"/>
      <c r="H54" s="485"/>
      <c r="I54" s="265">
        <f>SUM(H51:H53)</f>
        <v>0</v>
      </c>
      <c r="J54" s="240" t="e">
        <f>I54*100/$I$545</f>
        <v>#DIV/0!</v>
      </c>
      <c r="K54" s="373"/>
      <c r="L54" s="371"/>
      <c r="M54" s="507"/>
      <c r="N54" s="152"/>
      <c r="O54" s="152"/>
      <c r="P54" s="142"/>
      <c r="Q54" s="152"/>
      <c r="R54" s="194"/>
      <c r="S54" s="152"/>
      <c r="T54" s="161"/>
      <c r="U54" s="161"/>
    </row>
    <row r="55" spans="1:22" s="160" customFormat="1" ht="15" customHeight="1">
      <c r="A55" s="161"/>
      <c r="B55" s="238">
        <v>5</v>
      </c>
      <c r="C55" s="565" t="s">
        <v>104</v>
      </c>
      <c r="D55" s="566"/>
      <c r="E55" s="566"/>
      <c r="F55" s="566"/>
      <c r="G55" s="566"/>
      <c r="H55" s="566"/>
      <c r="I55" s="566"/>
      <c r="J55" s="567"/>
      <c r="K55" s="194"/>
      <c r="L55" s="194"/>
      <c r="M55" s="194"/>
      <c r="N55" s="194"/>
      <c r="O55" s="194"/>
      <c r="P55" s="194"/>
      <c r="Q55" s="194"/>
      <c r="R55" s="195"/>
      <c r="S55" s="161"/>
      <c r="T55" s="161"/>
      <c r="U55" s="161"/>
    </row>
    <row r="56" spans="1:22" s="142" customFormat="1" ht="15" customHeight="1">
      <c r="A56" s="520"/>
      <c r="B56" s="157"/>
      <c r="C56" s="522" t="s">
        <v>18</v>
      </c>
      <c r="D56" s="89" t="s">
        <v>205</v>
      </c>
      <c r="E56" s="522" t="s">
        <v>204</v>
      </c>
      <c r="F56" s="237"/>
      <c r="G56" s="149"/>
      <c r="H56" s="149">
        <f t="shared" ref="H56:H62" si="3">+F56*G56</f>
        <v>0</v>
      </c>
      <c r="I56" s="392"/>
      <c r="J56" s="239"/>
      <c r="K56" s="150"/>
      <c r="L56" s="150"/>
      <c r="M56" s="150"/>
      <c r="N56" s="150"/>
      <c r="O56" s="150"/>
      <c r="P56" s="150"/>
      <c r="Q56" s="150"/>
      <c r="R56" s="159"/>
      <c r="S56" s="159"/>
      <c r="T56" s="159"/>
      <c r="U56" s="312"/>
    </row>
    <row r="57" spans="1:22" s="142" customFormat="1" ht="15" customHeight="1">
      <c r="A57" s="520"/>
      <c r="B57" s="157"/>
      <c r="C57" s="522" t="s">
        <v>19</v>
      </c>
      <c r="D57" s="89" t="s">
        <v>291</v>
      </c>
      <c r="E57" s="140" t="s">
        <v>204</v>
      </c>
      <c r="F57" s="237"/>
      <c r="G57" s="149"/>
      <c r="H57" s="149">
        <f t="shared" si="3"/>
        <v>0</v>
      </c>
      <c r="I57" s="392"/>
      <c r="J57" s="239"/>
      <c r="K57" s="150"/>
      <c r="L57" s="150"/>
      <c r="M57" s="150"/>
      <c r="N57" s="150"/>
      <c r="O57" s="150"/>
      <c r="P57" s="194"/>
      <c r="Q57" s="194"/>
      <c r="R57" s="159"/>
      <c r="S57" s="159"/>
      <c r="T57" s="159"/>
      <c r="U57" s="312"/>
    </row>
    <row r="58" spans="1:22" s="142" customFormat="1" ht="15" customHeight="1">
      <c r="A58" s="520"/>
      <c r="B58" s="157"/>
      <c r="C58" s="522" t="s">
        <v>20</v>
      </c>
      <c r="D58" s="89" t="s">
        <v>290</v>
      </c>
      <c r="E58" s="522" t="s">
        <v>204</v>
      </c>
      <c r="F58" s="237"/>
      <c r="G58" s="149"/>
      <c r="H58" s="149">
        <f t="shared" si="3"/>
        <v>0</v>
      </c>
      <c r="I58" s="393"/>
      <c r="J58" s="243"/>
      <c r="K58" s="150"/>
      <c r="L58" s="150"/>
      <c r="M58" s="150"/>
      <c r="N58" s="150"/>
      <c r="O58" s="150"/>
      <c r="P58" s="194"/>
      <c r="Q58" s="194"/>
      <c r="R58" s="159"/>
      <c r="S58" s="159"/>
      <c r="T58" s="159"/>
      <c r="U58" s="312"/>
    </row>
    <row r="59" spans="1:22" s="160" customFormat="1" ht="15" customHeight="1">
      <c r="A59" s="520"/>
      <c r="B59" s="158"/>
      <c r="C59" s="522" t="s">
        <v>106</v>
      </c>
      <c r="D59" s="89" t="s">
        <v>163</v>
      </c>
      <c r="E59" s="522" t="s">
        <v>49</v>
      </c>
      <c r="F59" s="237"/>
      <c r="G59" s="149"/>
      <c r="H59" s="149">
        <f t="shared" si="3"/>
        <v>0</v>
      </c>
      <c r="I59" s="392"/>
      <c r="J59" s="239"/>
      <c r="K59" s="150"/>
      <c r="L59" s="150"/>
      <c r="M59" s="150"/>
      <c r="N59" s="150"/>
      <c r="O59" s="150"/>
      <c r="P59" s="194"/>
      <c r="Q59" s="194"/>
      <c r="R59" s="197"/>
      <c r="S59" s="161"/>
      <c r="T59" s="161"/>
      <c r="U59" s="350"/>
    </row>
    <row r="60" spans="1:22" s="142" customFormat="1" ht="15" customHeight="1">
      <c r="A60" s="520"/>
      <c r="B60" s="158"/>
      <c r="C60" s="522" t="s">
        <v>105</v>
      </c>
      <c r="D60" s="89" t="s">
        <v>292</v>
      </c>
      <c r="E60" s="522" t="s">
        <v>49</v>
      </c>
      <c r="F60" s="237"/>
      <c r="G60" s="149"/>
      <c r="H60" s="149">
        <f t="shared" si="3"/>
        <v>0</v>
      </c>
      <c r="I60" s="393"/>
      <c r="J60" s="243"/>
      <c r="K60" s="150"/>
      <c r="L60" s="150"/>
      <c r="M60" s="150"/>
      <c r="N60" s="150"/>
      <c r="O60" s="150"/>
      <c r="P60" s="194"/>
      <c r="Q60" s="194"/>
      <c r="R60" s="159"/>
      <c r="S60" s="159"/>
      <c r="T60" s="159"/>
      <c r="U60" s="350"/>
      <c r="V60" s="160"/>
    </row>
    <row r="61" spans="1:22" s="142" customFormat="1" ht="15" customHeight="1">
      <c r="A61" s="208"/>
      <c r="B61" s="158"/>
      <c r="C61" s="333" t="s">
        <v>179</v>
      </c>
      <c r="D61" s="423" t="s">
        <v>809</v>
      </c>
      <c r="E61" s="360" t="s">
        <v>204</v>
      </c>
      <c r="F61" s="411"/>
      <c r="G61" s="149"/>
      <c r="H61" s="149">
        <f t="shared" si="3"/>
        <v>0</v>
      </c>
      <c r="I61" s="393"/>
      <c r="J61" s="243"/>
      <c r="K61" s="150"/>
      <c r="L61" s="150"/>
      <c r="M61" s="150"/>
      <c r="N61" s="150"/>
      <c r="O61" s="150"/>
      <c r="P61" s="194"/>
      <c r="Q61" s="194"/>
      <c r="R61" s="159"/>
      <c r="S61" s="159"/>
      <c r="T61" s="159"/>
      <c r="U61" s="350"/>
      <c r="V61" s="160"/>
    </row>
    <row r="62" spans="1:22" s="142" customFormat="1" ht="15" customHeight="1">
      <c r="A62" s="520"/>
      <c r="B62" s="158"/>
      <c r="C62" s="522" t="s">
        <v>180</v>
      </c>
      <c r="D62" s="89" t="s">
        <v>293</v>
      </c>
      <c r="E62" s="140" t="s">
        <v>49</v>
      </c>
      <c r="F62" s="237"/>
      <c r="G62" s="149"/>
      <c r="H62" s="149">
        <f t="shared" si="3"/>
        <v>0</v>
      </c>
      <c r="I62" s="393"/>
      <c r="J62" s="243"/>
      <c r="K62" s="150"/>
      <c r="L62" s="150"/>
      <c r="M62" s="150"/>
      <c r="N62" s="150"/>
      <c r="O62" s="150"/>
      <c r="P62" s="194"/>
      <c r="Q62" s="194"/>
      <c r="R62" s="159"/>
      <c r="S62" s="159"/>
      <c r="T62" s="159"/>
      <c r="U62" s="350"/>
      <c r="V62" s="160"/>
    </row>
    <row r="63" spans="1:22" s="142" customFormat="1" ht="15" customHeight="1">
      <c r="A63" s="159"/>
      <c r="B63" s="563" t="s">
        <v>247</v>
      </c>
      <c r="C63" s="564"/>
      <c r="D63" s="564"/>
      <c r="E63" s="564"/>
      <c r="F63" s="564"/>
      <c r="G63" s="485"/>
      <c r="H63" s="485"/>
      <c r="I63" s="265">
        <f>SUM(H56:H62)</f>
        <v>0</v>
      </c>
      <c r="J63" s="240" t="e">
        <f>I63*100/$I$545</f>
        <v>#DIV/0!</v>
      </c>
      <c r="K63" s="384"/>
      <c r="L63" s="384"/>
      <c r="M63" s="384"/>
      <c r="N63" s="194"/>
      <c r="O63" s="194"/>
      <c r="P63" s="194"/>
      <c r="Q63" s="194"/>
      <c r="R63" s="159"/>
      <c r="S63" s="159"/>
      <c r="T63" s="159"/>
      <c r="U63" s="159"/>
    </row>
    <row r="64" spans="1:22" s="160" customFormat="1" ht="15" customHeight="1">
      <c r="A64" s="257"/>
      <c r="B64" s="238">
        <v>6</v>
      </c>
      <c r="C64" s="565" t="s">
        <v>392</v>
      </c>
      <c r="D64" s="566"/>
      <c r="E64" s="566"/>
      <c r="F64" s="566"/>
      <c r="G64" s="566"/>
      <c r="H64" s="566"/>
      <c r="I64" s="566"/>
      <c r="J64" s="567"/>
      <c r="K64" s="150"/>
      <c r="L64" s="150"/>
      <c r="M64" s="150"/>
      <c r="N64" s="150"/>
      <c r="O64" s="150"/>
      <c r="P64" s="150"/>
      <c r="Q64" s="150"/>
      <c r="R64" s="195"/>
      <c r="S64" s="161"/>
      <c r="T64" s="161"/>
      <c r="U64" s="161"/>
    </row>
    <row r="65" spans="1:21" s="160" customFormat="1" ht="15" customHeight="1">
      <c r="A65" s="159"/>
      <c r="B65" s="311"/>
      <c r="C65" s="522" t="s">
        <v>21</v>
      </c>
      <c r="D65" s="169" t="s">
        <v>807</v>
      </c>
      <c r="E65" s="522" t="s">
        <v>204</v>
      </c>
      <c r="F65" s="237"/>
      <c r="G65" s="149"/>
      <c r="H65" s="149">
        <f>+F65*G65</f>
        <v>0</v>
      </c>
      <c r="I65" s="394"/>
      <c r="J65" s="347"/>
      <c r="K65" s="541"/>
      <c r="L65" s="507"/>
      <c r="M65" s="507"/>
      <c r="N65" s="150"/>
      <c r="O65" s="150"/>
      <c r="P65" s="150"/>
      <c r="Q65" s="150"/>
      <c r="R65" s="195"/>
      <c r="S65" s="161"/>
      <c r="T65" s="161"/>
      <c r="U65" s="161"/>
    </row>
    <row r="66" spans="1:21" s="160" customFormat="1" ht="15" customHeight="1">
      <c r="A66" s="520"/>
      <c r="B66" s="311"/>
      <c r="C66" s="522" t="s">
        <v>22</v>
      </c>
      <c r="D66" s="424" t="s">
        <v>832</v>
      </c>
      <c r="E66" s="522" t="s">
        <v>204</v>
      </c>
      <c r="F66" s="237"/>
      <c r="G66" s="149"/>
      <c r="H66" s="149">
        <f>+F66*G66</f>
        <v>0</v>
      </c>
      <c r="I66" s="265"/>
      <c r="J66" s="242"/>
      <c r="K66" s="541"/>
      <c r="L66" s="507"/>
      <c r="M66" s="507"/>
      <c r="N66" s="150"/>
      <c r="O66" s="150"/>
      <c r="P66" s="150"/>
      <c r="Q66" s="150"/>
      <c r="R66" s="195"/>
      <c r="S66" s="161"/>
      <c r="T66" s="161"/>
      <c r="U66" s="161"/>
    </row>
    <row r="67" spans="1:21" s="142" customFormat="1" ht="15" customHeight="1">
      <c r="A67" s="520"/>
      <c r="B67" s="311"/>
      <c r="C67" s="522" t="s">
        <v>23</v>
      </c>
      <c r="D67" s="425" t="s">
        <v>833</v>
      </c>
      <c r="E67" s="522" t="s">
        <v>204</v>
      </c>
      <c r="F67" s="237"/>
      <c r="G67" s="149"/>
      <c r="H67" s="149">
        <f>+F67*G67</f>
        <v>0</v>
      </c>
      <c r="I67" s="265"/>
      <c r="J67" s="241"/>
      <c r="K67" s="541"/>
      <c r="L67" s="507"/>
      <c r="M67" s="507"/>
      <c r="N67" s="150"/>
      <c r="O67" s="150"/>
      <c r="P67" s="150"/>
      <c r="Q67" s="150"/>
      <c r="R67" s="159"/>
      <c r="S67" s="159"/>
      <c r="T67" s="159"/>
      <c r="U67" s="161"/>
    </row>
    <row r="68" spans="1:21" s="142" customFormat="1" ht="15" customHeight="1">
      <c r="A68" s="520"/>
      <c r="B68" s="311"/>
      <c r="C68" s="522" t="s">
        <v>24</v>
      </c>
      <c r="D68" s="169" t="s">
        <v>834</v>
      </c>
      <c r="E68" s="522" t="s">
        <v>204</v>
      </c>
      <c r="F68" s="237"/>
      <c r="G68" s="149"/>
      <c r="H68" s="149">
        <f>+F68*G68</f>
        <v>0</v>
      </c>
      <c r="I68" s="265"/>
      <c r="J68" s="241"/>
      <c r="K68" s="541"/>
      <c r="L68" s="507"/>
      <c r="M68" s="507"/>
      <c r="N68" s="150"/>
      <c r="O68" s="150"/>
      <c r="P68" s="150"/>
      <c r="Q68" s="194"/>
      <c r="R68" s="520"/>
      <c r="S68" s="150"/>
      <c r="T68" s="159"/>
      <c r="U68" s="161"/>
    </row>
    <row r="69" spans="1:21" s="142" customFormat="1" ht="15" customHeight="1">
      <c r="A69" s="520"/>
      <c r="B69" s="311"/>
      <c r="C69" s="522" t="s">
        <v>25</v>
      </c>
      <c r="D69" s="425" t="s">
        <v>808</v>
      </c>
      <c r="E69" s="522" t="s">
        <v>204</v>
      </c>
      <c r="F69" s="237"/>
      <c r="G69" s="149"/>
      <c r="H69" s="149">
        <f>+F69*G69</f>
        <v>0</v>
      </c>
      <c r="I69" s="265"/>
      <c r="J69" s="241"/>
      <c r="K69" s="541"/>
      <c r="L69" s="507"/>
      <c r="M69" s="507"/>
      <c r="N69" s="150"/>
      <c r="O69" s="150"/>
      <c r="P69" s="150"/>
      <c r="Q69" s="194"/>
      <c r="R69" s="520"/>
      <c r="S69" s="150"/>
      <c r="T69" s="159"/>
      <c r="U69" s="161"/>
    </row>
    <row r="70" spans="1:21" s="142" customFormat="1" ht="15" customHeight="1">
      <c r="A70" s="159"/>
      <c r="B70" s="563" t="s">
        <v>247</v>
      </c>
      <c r="C70" s="564"/>
      <c r="D70" s="564"/>
      <c r="E70" s="564"/>
      <c r="F70" s="564"/>
      <c r="G70" s="485"/>
      <c r="H70" s="485"/>
      <c r="I70" s="265">
        <f>SUM(H65:H69)</f>
        <v>0</v>
      </c>
      <c r="J70" s="240" t="e">
        <f>I70*100/$I$545</f>
        <v>#DIV/0!</v>
      </c>
      <c r="K70" s="368"/>
      <c r="L70" s="368"/>
      <c r="M70" s="507"/>
      <c r="N70" s="194"/>
      <c r="O70" s="194"/>
      <c r="P70" s="194"/>
      <c r="Q70" s="194"/>
      <c r="R70" s="520"/>
      <c r="S70" s="150"/>
      <c r="T70" s="159"/>
      <c r="U70" s="161"/>
    </row>
    <row r="71" spans="1:21" s="160" customFormat="1" ht="15" customHeight="1">
      <c r="A71" s="161"/>
      <c r="B71" s="238">
        <v>7</v>
      </c>
      <c r="C71" s="565" t="s">
        <v>27</v>
      </c>
      <c r="D71" s="566"/>
      <c r="E71" s="566"/>
      <c r="F71" s="566"/>
      <c r="G71" s="566"/>
      <c r="H71" s="566"/>
      <c r="I71" s="566"/>
      <c r="J71" s="567"/>
      <c r="K71" s="150"/>
      <c r="L71" s="150"/>
      <c r="M71" s="150"/>
      <c r="N71" s="150"/>
      <c r="O71" s="150"/>
      <c r="P71" s="150"/>
      <c r="Q71" s="150"/>
      <c r="R71" s="195"/>
      <c r="S71" s="161"/>
      <c r="T71" s="161"/>
      <c r="U71" s="161"/>
    </row>
    <row r="72" spans="1:21" s="142" customFormat="1" ht="15" customHeight="1">
      <c r="A72" s="520"/>
      <c r="B72" s="157"/>
      <c r="C72" s="488" t="s">
        <v>28</v>
      </c>
      <c r="D72" s="267" t="s">
        <v>294</v>
      </c>
      <c r="E72" s="488" t="s">
        <v>204</v>
      </c>
      <c r="F72" s="237"/>
      <c r="G72" s="149"/>
      <c r="H72" s="149">
        <f>+F72*G72</f>
        <v>0</v>
      </c>
      <c r="I72" s="180"/>
      <c r="J72" s="243"/>
      <c r="K72" s="150"/>
      <c r="L72" s="150"/>
      <c r="M72" s="150"/>
      <c r="N72" s="150"/>
      <c r="O72" s="150"/>
      <c r="P72" s="150"/>
      <c r="Q72" s="150"/>
      <c r="R72" s="159"/>
      <c r="S72" s="159"/>
      <c r="T72" s="159"/>
      <c r="U72" s="159"/>
    </row>
    <row r="73" spans="1:21" s="160" customFormat="1" ht="15" customHeight="1">
      <c r="A73" s="520"/>
      <c r="B73" s="157"/>
      <c r="C73" s="488" t="s">
        <v>29</v>
      </c>
      <c r="D73" s="267" t="s">
        <v>295</v>
      </c>
      <c r="E73" s="488" t="s">
        <v>204</v>
      </c>
      <c r="F73" s="237"/>
      <c r="G73" s="149"/>
      <c r="H73" s="149">
        <f>+F73*G73</f>
        <v>0</v>
      </c>
      <c r="I73" s="231"/>
      <c r="J73" s="239"/>
      <c r="K73" s="150"/>
      <c r="L73" s="150"/>
      <c r="M73" s="150"/>
      <c r="N73" s="150"/>
      <c r="O73" s="150"/>
      <c r="P73" s="194"/>
      <c r="Q73" s="194"/>
      <c r="R73" s="161"/>
      <c r="S73" s="161"/>
      <c r="T73" s="161"/>
      <c r="U73" s="161"/>
    </row>
    <row r="74" spans="1:21" s="142" customFormat="1" ht="15" customHeight="1">
      <c r="A74" s="520"/>
      <c r="B74" s="157"/>
      <c r="C74" s="488" t="s">
        <v>30</v>
      </c>
      <c r="D74" s="267" t="s">
        <v>296</v>
      </c>
      <c r="E74" s="488" t="s">
        <v>204</v>
      </c>
      <c r="F74" s="237"/>
      <c r="G74" s="149"/>
      <c r="H74" s="149">
        <f>+F74*G74</f>
        <v>0</v>
      </c>
      <c r="I74" s="180"/>
      <c r="J74" s="243"/>
      <c r="K74" s="150"/>
      <c r="L74" s="150"/>
      <c r="M74" s="150"/>
      <c r="N74" s="150"/>
      <c r="O74" s="150"/>
      <c r="P74" s="194"/>
      <c r="Q74" s="194"/>
      <c r="R74" s="159"/>
      <c r="S74" s="159"/>
      <c r="T74" s="159"/>
      <c r="U74" s="159"/>
    </row>
    <row r="75" spans="1:21" s="142" customFormat="1" ht="15" customHeight="1">
      <c r="A75" s="409"/>
      <c r="B75" s="157"/>
      <c r="C75" s="488" t="s">
        <v>31</v>
      </c>
      <c r="D75" s="267" t="s">
        <v>297</v>
      </c>
      <c r="E75" s="488" t="s">
        <v>204</v>
      </c>
      <c r="F75" s="237"/>
      <c r="G75" s="149"/>
      <c r="H75" s="149">
        <f>+F75*G75</f>
        <v>0</v>
      </c>
      <c r="I75" s="180"/>
      <c r="J75" s="243"/>
      <c r="K75" s="194"/>
      <c r="L75" s="194"/>
      <c r="M75" s="194"/>
      <c r="N75" s="150"/>
      <c r="O75" s="150"/>
      <c r="P75" s="194"/>
      <c r="Q75" s="194"/>
      <c r="R75" s="159"/>
      <c r="S75" s="159"/>
      <c r="T75" s="159"/>
      <c r="U75" s="159"/>
    </row>
    <row r="76" spans="1:21" s="161" customFormat="1" ht="15" customHeight="1">
      <c r="A76" s="208"/>
      <c r="B76" s="311"/>
      <c r="C76" s="488" t="s">
        <v>842</v>
      </c>
      <c r="D76" s="89" t="s">
        <v>751</v>
      </c>
      <c r="E76" s="522" t="s">
        <v>204</v>
      </c>
      <c r="F76" s="488"/>
      <c r="G76" s="149"/>
      <c r="H76" s="149">
        <f>+F76*G76</f>
        <v>0</v>
      </c>
      <c r="I76" s="369"/>
      <c r="J76" s="242"/>
      <c r="K76" s="150"/>
      <c r="L76" s="150"/>
      <c r="M76" s="150"/>
      <c r="N76" s="150"/>
      <c r="O76" s="150"/>
      <c r="P76" s="150"/>
      <c r="Q76" s="150"/>
      <c r="R76" s="195"/>
    </row>
    <row r="77" spans="1:21" s="160" customFormat="1" ht="15" customHeight="1">
      <c r="A77" s="161"/>
      <c r="B77" s="563" t="s">
        <v>247</v>
      </c>
      <c r="C77" s="564"/>
      <c r="D77" s="564"/>
      <c r="E77" s="564"/>
      <c r="F77" s="564"/>
      <c r="G77" s="485"/>
      <c r="H77" s="485"/>
      <c r="I77" s="265">
        <f>SUM(H72:H76)</f>
        <v>0</v>
      </c>
      <c r="J77" s="240" t="e">
        <f>I77*100/$I$545</f>
        <v>#DIV/0!</v>
      </c>
      <c r="K77" s="368"/>
      <c r="L77" s="368"/>
      <c r="M77" s="368"/>
      <c r="N77" s="194"/>
      <c r="O77" s="194"/>
      <c r="P77" s="194"/>
      <c r="Q77" s="194"/>
      <c r="R77" s="197"/>
      <c r="S77" s="161"/>
      <c r="T77" s="161"/>
      <c r="U77" s="161"/>
    </row>
    <row r="78" spans="1:21" s="160" customFormat="1" ht="15" customHeight="1">
      <c r="A78" s="161"/>
      <c r="B78" s="238">
        <v>8</v>
      </c>
      <c r="C78" s="565" t="s">
        <v>32</v>
      </c>
      <c r="D78" s="566"/>
      <c r="E78" s="566"/>
      <c r="F78" s="566"/>
      <c r="G78" s="566"/>
      <c r="H78" s="566"/>
      <c r="I78" s="566"/>
      <c r="J78" s="567"/>
      <c r="K78" s="150"/>
      <c r="L78" s="150"/>
      <c r="M78" s="150"/>
      <c r="N78" s="194"/>
      <c r="O78" s="194"/>
      <c r="P78" s="150"/>
      <c r="Q78" s="150"/>
      <c r="R78" s="195"/>
      <c r="S78" s="161"/>
      <c r="T78" s="161"/>
      <c r="U78" s="161"/>
    </row>
    <row r="79" spans="1:21" s="142" customFormat="1" ht="15" customHeight="1">
      <c r="A79" s="520"/>
      <c r="B79" s="157"/>
      <c r="C79" s="522" t="s">
        <v>33</v>
      </c>
      <c r="D79" s="89" t="s">
        <v>266</v>
      </c>
      <c r="E79" s="522" t="s">
        <v>204</v>
      </c>
      <c r="F79" s="237"/>
      <c r="G79" s="149"/>
      <c r="H79" s="149">
        <f>+F79*G79</f>
        <v>0</v>
      </c>
      <c r="I79" s="395"/>
      <c r="J79" s="239"/>
      <c r="K79" s="194"/>
      <c r="L79" s="194"/>
      <c r="M79" s="194"/>
      <c r="N79" s="150"/>
      <c r="O79" s="150"/>
      <c r="P79" s="150"/>
      <c r="Q79" s="150"/>
      <c r="R79" s="159"/>
      <c r="S79" s="159"/>
      <c r="T79" s="159"/>
      <c r="U79" s="159"/>
    </row>
    <row r="80" spans="1:21" s="142" customFormat="1" ht="15" customHeight="1">
      <c r="A80" s="520"/>
      <c r="B80" s="157"/>
      <c r="C80" s="522" t="s">
        <v>34</v>
      </c>
      <c r="D80" s="89" t="s">
        <v>478</v>
      </c>
      <c r="E80" s="522" t="s">
        <v>204</v>
      </c>
      <c r="F80" s="237"/>
      <c r="G80" s="149"/>
      <c r="H80" s="149">
        <f>+F80*G80</f>
        <v>0</v>
      </c>
      <c r="I80" s="280"/>
      <c r="J80" s="239"/>
      <c r="K80" s="194"/>
      <c r="L80" s="194"/>
      <c r="M80" s="194"/>
      <c r="N80" s="150"/>
      <c r="O80" s="150"/>
      <c r="P80" s="194"/>
      <c r="Q80" s="194"/>
      <c r="R80" s="159"/>
      <c r="S80" s="159"/>
      <c r="T80" s="159"/>
      <c r="U80" s="159"/>
    </row>
    <row r="81" spans="1:21" s="142" customFormat="1" ht="15" customHeight="1">
      <c r="A81" s="520"/>
      <c r="B81" s="157"/>
      <c r="C81" s="522" t="s">
        <v>35</v>
      </c>
      <c r="D81" s="89" t="s">
        <v>479</v>
      </c>
      <c r="E81" s="522" t="s">
        <v>204</v>
      </c>
      <c r="F81" s="237"/>
      <c r="G81" s="149"/>
      <c r="H81" s="149">
        <f>+F81*G81</f>
        <v>0</v>
      </c>
      <c r="I81" s="265"/>
      <c r="J81" s="239"/>
      <c r="K81" s="194"/>
      <c r="L81" s="194"/>
      <c r="M81" s="194"/>
      <c r="N81" s="150"/>
      <c r="O81" s="150"/>
      <c r="P81" s="194"/>
      <c r="Q81" s="194"/>
      <c r="R81" s="159"/>
      <c r="S81" s="159"/>
      <c r="T81" s="159"/>
      <c r="U81" s="159"/>
    </row>
    <row r="82" spans="1:21" s="142" customFormat="1" ht="15" customHeight="1">
      <c r="A82" s="520"/>
      <c r="B82" s="157"/>
      <c r="C82" s="522" t="s">
        <v>36</v>
      </c>
      <c r="D82" s="89" t="s">
        <v>480</v>
      </c>
      <c r="E82" s="522" t="s">
        <v>204</v>
      </c>
      <c r="F82" s="237"/>
      <c r="G82" s="149"/>
      <c r="H82" s="149">
        <f>+F82*G82</f>
        <v>0</v>
      </c>
      <c r="I82" s="280"/>
      <c r="J82" s="239"/>
      <c r="K82" s="194"/>
      <c r="L82" s="194"/>
      <c r="M82" s="194"/>
      <c r="N82" s="150"/>
      <c r="O82" s="150"/>
      <c r="P82" s="194"/>
      <c r="Q82" s="194"/>
      <c r="R82" s="159"/>
      <c r="S82" s="159"/>
      <c r="T82" s="159"/>
      <c r="U82" s="159"/>
    </row>
    <row r="83" spans="1:21" s="142" customFormat="1" ht="15" customHeight="1">
      <c r="A83" s="520"/>
      <c r="B83" s="157"/>
      <c r="C83" s="522" t="s">
        <v>265</v>
      </c>
      <c r="D83" s="89" t="s">
        <v>481</v>
      </c>
      <c r="E83" s="522" t="s">
        <v>204</v>
      </c>
      <c r="F83" s="237"/>
      <c r="G83" s="149"/>
      <c r="H83" s="149">
        <f>+F83*G83</f>
        <v>0</v>
      </c>
      <c r="I83" s="280"/>
      <c r="J83" s="244"/>
      <c r="K83" s="194"/>
      <c r="L83" s="194"/>
      <c r="M83" s="194"/>
      <c r="N83" s="150"/>
      <c r="O83" s="150"/>
      <c r="P83" s="194"/>
      <c r="Q83" s="194"/>
      <c r="R83" s="159"/>
      <c r="S83" s="159"/>
      <c r="T83" s="159"/>
      <c r="U83" s="159"/>
    </row>
    <row r="84" spans="1:21" s="142" customFormat="1" ht="15" customHeight="1">
      <c r="A84" s="159"/>
      <c r="B84" s="563" t="s">
        <v>247</v>
      </c>
      <c r="C84" s="564"/>
      <c r="D84" s="564"/>
      <c r="E84" s="564"/>
      <c r="F84" s="564"/>
      <c r="G84" s="485"/>
      <c r="H84" s="485"/>
      <c r="I84" s="265">
        <f>SUM(H79:H83)</f>
        <v>0</v>
      </c>
      <c r="J84" s="245" t="e">
        <f>I84*100/$I$545</f>
        <v>#DIV/0!</v>
      </c>
      <c r="K84" s="368"/>
      <c r="L84" s="368"/>
      <c r="M84" s="368"/>
      <c r="N84" s="194"/>
      <c r="O84" s="194"/>
      <c r="P84" s="194"/>
      <c r="Q84" s="194"/>
      <c r="R84" s="167"/>
      <c r="S84" s="167"/>
      <c r="T84" s="159"/>
      <c r="U84" s="159"/>
    </row>
    <row r="85" spans="1:21" s="160" customFormat="1" ht="15" customHeight="1">
      <c r="A85" s="161"/>
      <c r="B85" s="238">
        <v>9</v>
      </c>
      <c r="C85" s="565" t="s">
        <v>107</v>
      </c>
      <c r="D85" s="566"/>
      <c r="E85" s="566"/>
      <c r="F85" s="566"/>
      <c r="G85" s="566"/>
      <c r="H85" s="566"/>
      <c r="I85" s="566"/>
      <c r="J85" s="567"/>
      <c r="K85" s="150"/>
      <c r="L85" s="150"/>
      <c r="M85" s="150"/>
      <c r="N85" s="150"/>
      <c r="O85" s="150"/>
      <c r="P85" s="150"/>
      <c r="Q85" s="150"/>
      <c r="R85" s="166"/>
      <c r="S85" s="167"/>
      <c r="T85" s="161"/>
      <c r="U85" s="161"/>
    </row>
    <row r="86" spans="1:21" s="142" customFormat="1" ht="22.5">
      <c r="A86" s="159"/>
      <c r="B86" s="157"/>
      <c r="C86" s="522" t="s">
        <v>37</v>
      </c>
      <c r="D86" s="89" t="s">
        <v>298</v>
      </c>
      <c r="E86" s="140" t="s">
        <v>204</v>
      </c>
      <c r="F86" s="237"/>
      <c r="G86" s="149"/>
      <c r="H86" s="149">
        <f t="shared" ref="H86:H93" si="4">+F86*G86</f>
        <v>0</v>
      </c>
      <c r="I86" s="180"/>
      <c r="J86" s="239"/>
      <c r="K86" s="150"/>
      <c r="L86" s="150"/>
      <c r="M86" s="150"/>
      <c r="N86" s="150"/>
      <c r="O86" s="150"/>
      <c r="P86" s="150"/>
      <c r="Q86" s="150"/>
      <c r="R86" s="159"/>
      <c r="S86" s="159"/>
      <c r="T86" s="159"/>
      <c r="U86" s="159"/>
    </row>
    <row r="87" spans="1:21" s="142" customFormat="1" ht="22.5">
      <c r="A87" s="159"/>
      <c r="B87" s="158"/>
      <c r="C87" s="522" t="s">
        <v>38</v>
      </c>
      <c r="D87" s="89" t="s">
        <v>856</v>
      </c>
      <c r="E87" s="140" t="s">
        <v>204</v>
      </c>
      <c r="F87" s="237"/>
      <c r="G87" s="149"/>
      <c r="H87" s="149">
        <f t="shared" si="4"/>
        <v>0</v>
      </c>
      <c r="I87" s="180"/>
      <c r="J87" s="239"/>
      <c r="K87" s="150"/>
      <c r="L87" s="150"/>
      <c r="M87" s="150"/>
      <c r="N87" s="150"/>
      <c r="O87" s="150"/>
      <c r="P87" s="150"/>
      <c r="Q87" s="150"/>
      <c r="R87" s="159"/>
      <c r="S87" s="159"/>
      <c r="T87" s="159"/>
      <c r="U87" s="159"/>
    </row>
    <row r="88" spans="1:21" s="142" customFormat="1" ht="15" customHeight="1">
      <c r="A88" s="562"/>
      <c r="B88" s="158"/>
      <c r="C88" s="522" t="s">
        <v>39</v>
      </c>
      <c r="D88" s="89" t="s">
        <v>858</v>
      </c>
      <c r="E88" s="522" t="s">
        <v>204</v>
      </c>
      <c r="F88" s="237"/>
      <c r="G88" s="149"/>
      <c r="H88" s="149">
        <f t="shared" si="4"/>
        <v>0</v>
      </c>
      <c r="I88" s="180"/>
      <c r="J88" s="239"/>
      <c r="K88" s="150"/>
      <c r="L88" s="150"/>
      <c r="M88" s="150"/>
      <c r="N88" s="150"/>
      <c r="O88" s="150"/>
      <c r="P88" s="194"/>
      <c r="Q88" s="194"/>
      <c r="R88" s="159"/>
      <c r="S88" s="159"/>
      <c r="T88" s="159"/>
      <c r="U88" s="159"/>
    </row>
    <row r="89" spans="1:21" s="142" customFormat="1" ht="15" customHeight="1">
      <c r="A89" s="562"/>
      <c r="B89" s="158"/>
      <c r="C89" s="522" t="s">
        <v>40</v>
      </c>
      <c r="D89" s="89" t="s">
        <v>487</v>
      </c>
      <c r="E89" s="522" t="s">
        <v>204</v>
      </c>
      <c r="F89" s="237"/>
      <c r="G89" s="149"/>
      <c r="H89" s="149">
        <f t="shared" si="4"/>
        <v>0</v>
      </c>
      <c r="I89" s="180"/>
      <c r="J89" s="239"/>
      <c r="K89" s="150"/>
      <c r="L89" s="150"/>
      <c r="M89" s="150"/>
      <c r="N89" s="150"/>
      <c r="O89" s="150"/>
      <c r="P89" s="194"/>
      <c r="Q89" s="194"/>
      <c r="R89" s="159"/>
      <c r="S89" s="159"/>
      <c r="T89" s="159"/>
      <c r="U89" s="159"/>
    </row>
    <row r="90" spans="1:21" s="142" customFormat="1" ht="15" customHeight="1">
      <c r="A90" s="562"/>
      <c r="B90" s="158"/>
      <c r="C90" s="522" t="s">
        <v>108</v>
      </c>
      <c r="D90" s="89" t="s">
        <v>828</v>
      </c>
      <c r="E90" s="522" t="s">
        <v>204</v>
      </c>
      <c r="F90" s="237"/>
      <c r="G90" s="149"/>
      <c r="H90" s="149">
        <f t="shared" si="4"/>
        <v>0</v>
      </c>
      <c r="I90" s="180"/>
      <c r="J90" s="239"/>
      <c r="K90" s="150"/>
      <c r="L90" s="150"/>
      <c r="M90" s="150"/>
      <c r="N90" s="150"/>
      <c r="O90" s="150"/>
      <c r="P90" s="194"/>
      <c r="Q90" s="194"/>
      <c r="R90" s="159"/>
      <c r="S90" s="159"/>
      <c r="T90" s="159"/>
      <c r="U90" s="159"/>
    </row>
    <row r="91" spans="1:21" s="142" customFormat="1" ht="15" customHeight="1">
      <c r="A91" s="159"/>
      <c r="B91" s="158"/>
      <c r="C91" s="522" t="s">
        <v>126</v>
      </c>
      <c r="D91" s="89" t="s">
        <v>485</v>
      </c>
      <c r="E91" s="522" t="s">
        <v>204</v>
      </c>
      <c r="F91" s="237"/>
      <c r="G91" s="149"/>
      <c r="H91" s="149">
        <f t="shared" si="4"/>
        <v>0</v>
      </c>
      <c r="I91" s="180"/>
      <c r="J91" s="239"/>
      <c r="K91" s="150"/>
      <c r="L91" s="150"/>
      <c r="M91" s="150"/>
      <c r="N91" s="150"/>
      <c r="O91" s="150"/>
      <c r="P91" s="194"/>
      <c r="Q91" s="194"/>
      <c r="R91" s="159"/>
      <c r="S91" s="159"/>
      <c r="T91" s="159"/>
      <c r="U91" s="159"/>
    </row>
    <row r="92" spans="1:21" s="142" customFormat="1" ht="15" customHeight="1">
      <c r="A92" s="159"/>
      <c r="B92" s="158"/>
      <c r="C92" s="522" t="s">
        <v>127</v>
      </c>
      <c r="D92" s="89" t="s">
        <v>299</v>
      </c>
      <c r="E92" s="522" t="s">
        <v>204</v>
      </c>
      <c r="F92" s="237"/>
      <c r="G92" s="149"/>
      <c r="H92" s="149">
        <f t="shared" si="4"/>
        <v>0</v>
      </c>
      <c r="I92" s="180"/>
      <c r="J92" s="239"/>
      <c r="K92" s="150"/>
      <c r="L92" s="150"/>
      <c r="M92" s="150"/>
      <c r="N92" s="150"/>
      <c r="O92" s="150"/>
      <c r="P92" s="194"/>
      <c r="Q92" s="194"/>
      <c r="R92" s="159"/>
      <c r="S92" s="159"/>
      <c r="T92" s="159"/>
      <c r="U92" s="159"/>
    </row>
    <row r="93" spans="1:21" s="142" customFormat="1" ht="15" customHeight="1">
      <c r="A93" s="216"/>
      <c r="B93" s="158"/>
      <c r="C93" s="522" t="s">
        <v>209</v>
      </c>
      <c r="D93" s="89" t="s">
        <v>486</v>
      </c>
      <c r="E93" s="522" t="s">
        <v>204</v>
      </c>
      <c r="F93" s="237"/>
      <c r="G93" s="149"/>
      <c r="H93" s="149">
        <f t="shared" si="4"/>
        <v>0</v>
      </c>
      <c r="I93" s="231"/>
      <c r="J93" s="239"/>
      <c r="K93" s="150"/>
      <c r="L93" s="150"/>
      <c r="M93" s="150"/>
      <c r="N93" s="150"/>
      <c r="O93" s="150"/>
      <c r="P93" s="194"/>
      <c r="Q93" s="194"/>
      <c r="R93" s="159"/>
      <c r="S93" s="159"/>
      <c r="T93" s="159"/>
      <c r="U93" s="159"/>
    </row>
    <row r="94" spans="1:21" s="142" customFormat="1" ht="15" customHeight="1">
      <c r="A94" s="159"/>
      <c r="B94" s="563" t="s">
        <v>123</v>
      </c>
      <c r="C94" s="564"/>
      <c r="D94" s="564"/>
      <c r="E94" s="564"/>
      <c r="F94" s="564"/>
      <c r="G94" s="485"/>
      <c r="H94" s="485"/>
      <c r="I94" s="265">
        <f>SUM(H86:H93)</f>
        <v>0</v>
      </c>
      <c r="J94" s="240" t="e">
        <f>I94*100/$I$545</f>
        <v>#DIV/0!</v>
      </c>
      <c r="K94" s="368"/>
      <c r="L94" s="368"/>
      <c r="M94" s="368"/>
      <c r="N94" s="194"/>
      <c r="O94" s="194"/>
      <c r="P94" s="194"/>
      <c r="Q94" s="194"/>
      <c r="R94" s="159"/>
      <c r="S94" s="159"/>
      <c r="T94" s="159"/>
      <c r="U94" s="159"/>
    </row>
    <row r="95" spans="1:21" s="160" customFormat="1" ht="15" customHeight="1">
      <c r="A95" s="161"/>
      <c r="B95" s="238">
        <v>10</v>
      </c>
      <c r="C95" s="565" t="s">
        <v>109</v>
      </c>
      <c r="D95" s="566"/>
      <c r="E95" s="566"/>
      <c r="F95" s="566"/>
      <c r="G95" s="566"/>
      <c r="H95" s="566"/>
      <c r="I95" s="566"/>
      <c r="J95" s="567"/>
      <c r="K95" s="150"/>
      <c r="L95" s="150"/>
      <c r="M95" s="150"/>
      <c r="N95" s="150"/>
      <c r="O95" s="150"/>
      <c r="P95" s="150"/>
      <c r="Q95" s="150"/>
      <c r="R95" s="195"/>
      <c r="S95" s="161"/>
      <c r="T95" s="161"/>
      <c r="U95" s="161"/>
    </row>
    <row r="96" spans="1:21" s="142" customFormat="1" ht="15" customHeight="1">
      <c r="A96" s="409"/>
      <c r="B96" s="271"/>
      <c r="C96" s="522" t="s">
        <v>41</v>
      </c>
      <c r="D96" s="89" t="s">
        <v>300</v>
      </c>
      <c r="E96" s="522" t="s">
        <v>204</v>
      </c>
      <c r="F96" s="177"/>
      <c r="G96" s="149"/>
      <c r="H96" s="149">
        <f t="shared" ref="H96:H108" si="5">+F96*G96</f>
        <v>0</v>
      </c>
      <c r="I96" s="229"/>
      <c r="J96" s="241"/>
      <c r="K96" s="150"/>
      <c r="L96" s="150"/>
      <c r="M96" s="150"/>
      <c r="N96" s="150"/>
      <c r="O96" s="150"/>
      <c r="P96" s="150"/>
      <c r="Q96" s="150"/>
      <c r="R96" s="159"/>
      <c r="S96" s="159"/>
      <c r="T96" s="159"/>
      <c r="U96" s="159"/>
    </row>
    <row r="97" spans="1:21" s="160" customFormat="1" ht="15" customHeight="1">
      <c r="A97" s="520"/>
      <c r="B97" s="271"/>
      <c r="C97" s="522" t="s">
        <v>42</v>
      </c>
      <c r="D97" s="89" t="s">
        <v>488</v>
      </c>
      <c r="E97" s="522" t="s">
        <v>204</v>
      </c>
      <c r="F97" s="177"/>
      <c r="G97" s="149"/>
      <c r="H97" s="149">
        <f t="shared" si="5"/>
        <v>0</v>
      </c>
      <c r="I97" s="229"/>
      <c r="J97" s="243"/>
      <c r="K97" s="150"/>
      <c r="L97" s="150"/>
      <c r="M97" s="150"/>
      <c r="N97" s="150"/>
      <c r="O97" s="150"/>
      <c r="P97" s="151"/>
      <c r="Q97" s="151"/>
      <c r="R97" s="161"/>
      <c r="S97" s="161"/>
      <c r="T97" s="162"/>
      <c r="U97" s="161"/>
    </row>
    <row r="98" spans="1:21" s="160" customFormat="1" ht="15" customHeight="1">
      <c r="A98" s="520"/>
      <c r="B98" s="271"/>
      <c r="C98" s="522" t="s">
        <v>43</v>
      </c>
      <c r="D98" s="89" t="s">
        <v>301</v>
      </c>
      <c r="E98" s="522" t="s">
        <v>204</v>
      </c>
      <c r="F98" s="177"/>
      <c r="G98" s="149"/>
      <c r="H98" s="149">
        <f t="shared" si="5"/>
        <v>0</v>
      </c>
      <c r="I98" s="180"/>
      <c r="J98" s="243"/>
      <c r="K98" s="150"/>
      <c r="L98" s="150"/>
      <c r="M98" s="150"/>
      <c r="N98" s="150"/>
      <c r="O98" s="150"/>
      <c r="P98" s="151"/>
      <c r="Q98" s="151"/>
      <c r="R98" s="161"/>
      <c r="S98" s="161"/>
      <c r="T98" s="162"/>
      <c r="U98" s="161"/>
    </row>
    <row r="99" spans="1:21" s="160" customFormat="1" ht="15" customHeight="1">
      <c r="A99" s="520"/>
      <c r="B99" s="271"/>
      <c r="C99" s="522" t="s">
        <v>44</v>
      </c>
      <c r="D99" s="89" t="s">
        <v>489</v>
      </c>
      <c r="E99" s="522" t="s">
        <v>204</v>
      </c>
      <c r="F99" s="177"/>
      <c r="G99" s="149"/>
      <c r="H99" s="149">
        <f t="shared" si="5"/>
        <v>0</v>
      </c>
      <c r="I99" s="180"/>
      <c r="J99" s="243"/>
      <c r="K99" s="150"/>
      <c r="L99" s="150"/>
      <c r="M99" s="150"/>
      <c r="N99" s="150"/>
      <c r="O99" s="150"/>
      <c r="P99" s="151"/>
      <c r="Q99" s="151"/>
      <c r="R99" s="161"/>
      <c r="S99" s="161"/>
      <c r="T99" s="161"/>
      <c r="U99" s="161"/>
    </row>
    <row r="100" spans="1:21" s="160" customFormat="1" ht="15" customHeight="1">
      <c r="A100" s="520"/>
      <c r="B100" s="271"/>
      <c r="C100" s="522" t="s">
        <v>45</v>
      </c>
      <c r="D100" s="89" t="s">
        <v>394</v>
      </c>
      <c r="E100" s="522" t="s">
        <v>204</v>
      </c>
      <c r="F100" s="177"/>
      <c r="G100" s="149"/>
      <c r="H100" s="149">
        <f t="shared" si="5"/>
        <v>0</v>
      </c>
      <c r="I100" s="180"/>
      <c r="J100" s="243"/>
      <c r="K100" s="150"/>
      <c r="L100" s="150"/>
      <c r="M100" s="150"/>
      <c r="N100" s="150"/>
      <c r="O100" s="150"/>
      <c r="P100" s="151"/>
      <c r="Q100" s="151"/>
      <c r="R100" s="161"/>
      <c r="S100" s="161"/>
      <c r="T100" s="161"/>
      <c r="U100" s="161"/>
    </row>
    <row r="101" spans="1:21" s="160" customFormat="1" ht="15" customHeight="1">
      <c r="A101" s="520"/>
      <c r="B101" s="271"/>
      <c r="C101" s="522" t="s">
        <v>46</v>
      </c>
      <c r="D101" s="89" t="s">
        <v>752</v>
      </c>
      <c r="E101" s="522" t="s">
        <v>204</v>
      </c>
      <c r="F101" s="177"/>
      <c r="G101" s="149"/>
      <c r="H101" s="149">
        <f t="shared" si="5"/>
        <v>0</v>
      </c>
      <c r="I101" s="180"/>
      <c r="J101" s="243"/>
      <c r="K101" s="150"/>
      <c r="L101" s="150"/>
      <c r="M101" s="150"/>
      <c r="N101" s="150"/>
      <c r="O101" s="150"/>
      <c r="P101" s="151"/>
      <c r="Q101" s="151"/>
      <c r="R101" s="161"/>
      <c r="S101" s="161"/>
      <c r="T101" s="162"/>
      <c r="U101" s="161"/>
    </row>
    <row r="102" spans="1:21" s="160" customFormat="1" ht="15" customHeight="1">
      <c r="A102" s="520"/>
      <c r="B102" s="271"/>
      <c r="C102" s="522" t="s">
        <v>47</v>
      </c>
      <c r="D102" s="89" t="s">
        <v>323</v>
      </c>
      <c r="E102" s="522" t="s">
        <v>204</v>
      </c>
      <c r="F102" s="177"/>
      <c r="G102" s="149"/>
      <c r="H102" s="149">
        <f t="shared" si="5"/>
        <v>0</v>
      </c>
      <c r="I102" s="180"/>
      <c r="J102" s="243"/>
      <c r="K102" s="150"/>
      <c r="L102" s="150"/>
      <c r="M102" s="150"/>
      <c r="N102" s="150"/>
      <c r="O102" s="150"/>
      <c r="P102" s="151"/>
      <c r="Q102" s="151"/>
      <c r="R102" s="161"/>
      <c r="S102" s="161"/>
      <c r="T102" s="162"/>
      <c r="U102" s="161"/>
    </row>
    <row r="103" spans="1:21" s="160" customFormat="1" ht="15" customHeight="1">
      <c r="A103" s="520"/>
      <c r="B103" s="271"/>
      <c r="C103" s="522" t="s">
        <v>48</v>
      </c>
      <c r="D103" s="89" t="s">
        <v>305</v>
      </c>
      <c r="E103" s="522" t="s">
        <v>49</v>
      </c>
      <c r="F103" s="177"/>
      <c r="G103" s="149"/>
      <c r="H103" s="149">
        <f t="shared" si="5"/>
        <v>0</v>
      </c>
      <c r="I103" s="180"/>
      <c r="J103" s="243"/>
      <c r="K103" s="150"/>
      <c r="L103" s="150"/>
      <c r="M103" s="150"/>
      <c r="N103" s="150"/>
      <c r="O103" s="150"/>
      <c r="P103" s="151"/>
      <c r="Q103" s="151"/>
      <c r="R103" s="161"/>
      <c r="S103" s="151"/>
      <c r="T103" s="162"/>
      <c r="U103" s="161"/>
    </row>
    <row r="104" spans="1:21" s="160" customFormat="1" ht="15" customHeight="1">
      <c r="A104" s="520"/>
      <c r="B104" s="271"/>
      <c r="C104" s="522" t="s">
        <v>50</v>
      </c>
      <c r="D104" s="89" t="s">
        <v>304</v>
      </c>
      <c r="E104" s="522" t="s">
        <v>49</v>
      </c>
      <c r="F104" s="177"/>
      <c r="G104" s="149"/>
      <c r="H104" s="149">
        <f t="shared" si="5"/>
        <v>0</v>
      </c>
      <c r="I104" s="180"/>
      <c r="J104" s="243"/>
      <c r="K104" s="150"/>
      <c r="L104" s="194"/>
      <c r="M104" s="194"/>
      <c r="N104" s="150"/>
      <c r="O104" s="150"/>
      <c r="P104" s="151"/>
      <c r="Q104" s="151"/>
      <c r="R104" s="161"/>
      <c r="S104" s="161"/>
      <c r="T104" s="162"/>
      <c r="U104" s="161"/>
    </row>
    <row r="105" spans="1:21" s="160" customFormat="1" ht="15" customHeight="1">
      <c r="A105" s="520"/>
      <c r="B105" s="271"/>
      <c r="C105" s="522" t="s">
        <v>51</v>
      </c>
      <c r="D105" s="89" t="s">
        <v>303</v>
      </c>
      <c r="E105" s="522" t="s">
        <v>49</v>
      </c>
      <c r="F105" s="177"/>
      <c r="G105" s="149"/>
      <c r="H105" s="149">
        <f t="shared" si="5"/>
        <v>0</v>
      </c>
      <c r="I105" s="180"/>
      <c r="J105" s="243"/>
      <c r="K105" s="150"/>
      <c r="L105" s="150"/>
      <c r="M105" s="150"/>
      <c r="N105" s="150"/>
      <c r="O105" s="150"/>
      <c r="P105" s="151"/>
      <c r="Q105" s="151"/>
      <c r="R105" s="161"/>
      <c r="S105" s="161"/>
      <c r="T105" s="162"/>
      <c r="U105" s="161"/>
    </row>
    <row r="106" spans="1:21" s="160" customFormat="1" ht="15" customHeight="1">
      <c r="A106" s="520"/>
      <c r="B106" s="271"/>
      <c r="C106" s="522" t="s">
        <v>52</v>
      </c>
      <c r="D106" s="169" t="s">
        <v>302</v>
      </c>
      <c r="E106" s="522" t="s">
        <v>49</v>
      </c>
      <c r="F106" s="177"/>
      <c r="G106" s="149"/>
      <c r="H106" s="149">
        <f t="shared" si="5"/>
        <v>0</v>
      </c>
      <c r="I106" s="180"/>
      <c r="J106" s="243"/>
      <c r="K106" s="150"/>
      <c r="L106" s="150"/>
      <c r="M106" s="150"/>
      <c r="N106" s="150"/>
      <c r="O106" s="150"/>
      <c r="P106" s="151"/>
      <c r="Q106" s="151"/>
      <c r="R106" s="161"/>
      <c r="S106" s="161"/>
      <c r="T106" s="162"/>
      <c r="U106" s="161"/>
    </row>
    <row r="107" spans="1:21" s="160" customFormat="1" ht="15" customHeight="1">
      <c r="A107" s="520"/>
      <c r="B107" s="271"/>
      <c r="C107" s="522" t="s">
        <v>183</v>
      </c>
      <c r="D107" s="89" t="s">
        <v>306</v>
      </c>
      <c r="E107" s="522" t="s">
        <v>49</v>
      </c>
      <c r="F107" s="177"/>
      <c r="G107" s="149"/>
      <c r="H107" s="149">
        <f t="shared" si="5"/>
        <v>0</v>
      </c>
      <c r="I107" s="180"/>
      <c r="J107" s="243"/>
      <c r="K107" s="150"/>
      <c r="L107" s="194"/>
      <c r="M107" s="194"/>
      <c r="N107" s="150"/>
      <c r="O107" s="150"/>
      <c r="P107" s="151"/>
      <c r="Q107" s="151"/>
      <c r="R107" s="161"/>
      <c r="S107" s="161"/>
      <c r="T107" s="162"/>
      <c r="U107" s="161"/>
    </row>
    <row r="108" spans="1:21" s="160" customFormat="1" ht="15" customHeight="1">
      <c r="A108" s="520"/>
      <c r="B108" s="271"/>
      <c r="C108" s="522" t="s">
        <v>258</v>
      </c>
      <c r="D108" s="89" t="s">
        <v>268</v>
      </c>
      <c r="E108" s="522" t="s">
        <v>49</v>
      </c>
      <c r="F108" s="177"/>
      <c r="G108" s="149"/>
      <c r="H108" s="149">
        <f t="shared" si="5"/>
        <v>0</v>
      </c>
      <c r="I108" s="180"/>
      <c r="J108" s="243"/>
      <c r="K108" s="150"/>
      <c r="L108" s="150"/>
      <c r="M108" s="150"/>
      <c r="N108" s="150"/>
      <c r="O108" s="150"/>
      <c r="P108" s="151"/>
      <c r="Q108" s="151"/>
      <c r="R108" s="161"/>
      <c r="S108" s="161"/>
      <c r="T108" s="162"/>
      <c r="U108" s="161"/>
    </row>
    <row r="109" spans="1:21" s="142" customFormat="1" ht="15" customHeight="1">
      <c r="A109" s="159"/>
      <c r="B109" s="563" t="s">
        <v>123</v>
      </c>
      <c r="C109" s="564"/>
      <c r="D109" s="564"/>
      <c r="E109" s="564"/>
      <c r="F109" s="564"/>
      <c r="G109" s="485"/>
      <c r="H109" s="485"/>
      <c r="I109" s="265">
        <f>SUM(H96:H108)</f>
        <v>0</v>
      </c>
      <c r="J109" s="240" t="e">
        <f>I109*100/$I$545</f>
        <v>#DIV/0!</v>
      </c>
      <c r="K109" s="368"/>
      <c r="L109" s="368"/>
      <c r="M109" s="368"/>
      <c r="N109" s="194"/>
      <c r="O109" s="194"/>
      <c r="P109" s="151"/>
      <c r="Q109" s="151"/>
      <c r="R109" s="161"/>
      <c r="S109" s="159"/>
      <c r="T109" s="150"/>
      <c r="U109" s="159"/>
    </row>
    <row r="110" spans="1:21" s="160" customFormat="1" ht="15" customHeight="1">
      <c r="A110" s="520"/>
      <c r="B110" s="238">
        <v>11</v>
      </c>
      <c r="C110" s="565" t="s">
        <v>53</v>
      </c>
      <c r="D110" s="566"/>
      <c r="E110" s="566"/>
      <c r="F110" s="566"/>
      <c r="G110" s="566"/>
      <c r="H110" s="566"/>
      <c r="I110" s="566"/>
      <c r="J110" s="567"/>
      <c r="K110" s="150"/>
      <c r="L110" s="150"/>
      <c r="M110" s="150"/>
      <c r="N110" s="150"/>
      <c r="O110" s="150"/>
      <c r="P110" s="150"/>
      <c r="Q110" s="150"/>
      <c r="R110" s="193"/>
      <c r="S110" s="161"/>
      <c r="T110" s="161"/>
      <c r="U110" s="161"/>
    </row>
    <row r="111" spans="1:21" s="142" customFormat="1" ht="15" customHeight="1">
      <c r="A111" s="520"/>
      <c r="B111" s="311"/>
      <c r="C111" s="522" t="s">
        <v>54</v>
      </c>
      <c r="D111" s="89" t="s">
        <v>307</v>
      </c>
      <c r="E111" s="522" t="s">
        <v>204</v>
      </c>
      <c r="F111" s="177"/>
      <c r="G111" s="149"/>
      <c r="H111" s="149">
        <f t="shared" ref="H111:H116" si="6">+F111*G111</f>
        <v>0</v>
      </c>
      <c r="I111" s="172"/>
      <c r="J111" s="243"/>
      <c r="K111" s="150"/>
      <c r="L111" s="150"/>
      <c r="M111" s="150"/>
      <c r="N111" s="150"/>
      <c r="O111" s="150"/>
      <c r="P111" s="150"/>
      <c r="Q111" s="150"/>
      <c r="R111" s="159"/>
      <c r="S111" s="159"/>
      <c r="T111" s="159"/>
      <c r="U111" s="159"/>
    </row>
    <row r="112" spans="1:21" s="160" customFormat="1" ht="15" customHeight="1">
      <c r="A112" s="159"/>
      <c r="B112" s="311"/>
      <c r="C112" s="522" t="s">
        <v>55</v>
      </c>
      <c r="D112" s="169" t="s">
        <v>753</v>
      </c>
      <c r="E112" s="522" t="s">
        <v>204</v>
      </c>
      <c r="F112" s="177"/>
      <c r="G112" s="149"/>
      <c r="H112" s="149">
        <f t="shared" si="6"/>
        <v>0</v>
      </c>
      <c r="I112" s="395"/>
      <c r="J112" s="243"/>
      <c r="K112" s="150"/>
      <c r="L112" s="194"/>
      <c r="M112" s="194"/>
      <c r="N112" s="150"/>
      <c r="O112" s="150"/>
      <c r="P112" s="194"/>
      <c r="Q112" s="194"/>
      <c r="R112" s="161"/>
      <c r="S112" s="161"/>
      <c r="T112" s="161"/>
      <c r="U112" s="161"/>
    </row>
    <row r="113" spans="1:21" s="160" customFormat="1" ht="15" customHeight="1">
      <c r="A113" s="159"/>
      <c r="B113" s="311"/>
      <c r="C113" s="522" t="s">
        <v>56</v>
      </c>
      <c r="D113" s="169" t="s">
        <v>805</v>
      </c>
      <c r="E113" s="522" t="s">
        <v>204</v>
      </c>
      <c r="F113" s="177"/>
      <c r="G113" s="149"/>
      <c r="H113" s="149">
        <f t="shared" si="6"/>
        <v>0</v>
      </c>
      <c r="I113" s="396"/>
      <c r="J113" s="243"/>
      <c r="K113" s="150"/>
      <c r="L113" s="150"/>
      <c r="M113" s="150"/>
      <c r="N113" s="150"/>
      <c r="O113" s="150"/>
      <c r="P113" s="194"/>
      <c r="Q113" s="194"/>
      <c r="R113" s="161"/>
      <c r="S113" s="161"/>
      <c r="T113" s="161"/>
      <c r="U113" s="161"/>
    </row>
    <row r="114" spans="1:21" s="160" customFormat="1" ht="15" customHeight="1">
      <c r="A114" s="159"/>
      <c r="B114" s="311"/>
      <c r="C114" s="522" t="s">
        <v>192</v>
      </c>
      <c r="D114" s="169" t="s">
        <v>482</v>
      </c>
      <c r="E114" s="522" t="s">
        <v>204</v>
      </c>
      <c r="F114" s="177"/>
      <c r="G114" s="149"/>
      <c r="H114" s="149">
        <f t="shared" si="6"/>
        <v>0</v>
      </c>
      <c r="I114" s="396"/>
      <c r="J114" s="243"/>
      <c r="K114" s="150"/>
      <c r="L114" s="150"/>
      <c r="M114" s="150"/>
      <c r="N114" s="150"/>
      <c r="O114" s="150"/>
      <c r="P114" s="194"/>
      <c r="Q114" s="194"/>
      <c r="R114" s="161"/>
      <c r="S114" s="161"/>
      <c r="T114" s="161"/>
      <c r="U114" s="161"/>
    </row>
    <row r="115" spans="1:21" s="160" customFormat="1" ht="15" customHeight="1">
      <c r="A115" s="159"/>
      <c r="B115" s="311"/>
      <c r="C115" s="522" t="s">
        <v>267</v>
      </c>
      <c r="D115" s="89" t="s">
        <v>308</v>
      </c>
      <c r="E115" s="522" t="s">
        <v>49</v>
      </c>
      <c r="F115" s="177"/>
      <c r="G115" s="149"/>
      <c r="H115" s="149">
        <f t="shared" si="6"/>
        <v>0</v>
      </c>
      <c r="I115" s="280"/>
      <c r="J115" s="243"/>
      <c r="K115" s="150"/>
      <c r="L115" s="194"/>
      <c r="M115" s="194"/>
      <c r="N115" s="150"/>
      <c r="O115" s="150"/>
      <c r="P115" s="194"/>
      <c r="Q115" s="194"/>
      <c r="R115" s="161"/>
      <c r="S115" s="161"/>
      <c r="T115" s="161"/>
      <c r="U115" s="161"/>
    </row>
    <row r="116" spans="1:21" s="160" customFormat="1" ht="15" customHeight="1">
      <c r="A116" s="159"/>
      <c r="B116" s="311"/>
      <c r="C116" s="522" t="s">
        <v>806</v>
      </c>
      <c r="D116" s="89" t="s">
        <v>191</v>
      </c>
      <c r="E116" s="522" t="s">
        <v>1</v>
      </c>
      <c r="F116" s="177"/>
      <c r="G116" s="149"/>
      <c r="H116" s="149">
        <f t="shared" si="6"/>
        <v>0</v>
      </c>
      <c r="I116" s="280"/>
      <c r="J116" s="243"/>
      <c r="K116" s="150"/>
      <c r="L116" s="150"/>
      <c r="M116" s="150"/>
      <c r="N116" s="150"/>
      <c r="O116" s="150"/>
      <c r="P116" s="194"/>
      <c r="Q116" s="194"/>
      <c r="R116" s="161"/>
      <c r="S116" s="161"/>
      <c r="T116" s="161"/>
      <c r="U116" s="161"/>
    </row>
    <row r="117" spans="1:21" s="160" customFormat="1" ht="15" customHeight="1">
      <c r="A117" s="159"/>
      <c r="B117" s="563" t="s">
        <v>247</v>
      </c>
      <c r="C117" s="564"/>
      <c r="D117" s="564"/>
      <c r="E117" s="564"/>
      <c r="F117" s="564"/>
      <c r="G117" s="485"/>
      <c r="H117" s="485"/>
      <c r="I117" s="265">
        <f>SUM(H111:H116)</f>
        <v>0</v>
      </c>
      <c r="J117" s="240" t="e">
        <f>I117*100/$I$545</f>
        <v>#DIV/0!</v>
      </c>
      <c r="K117" s="368"/>
      <c r="L117" s="368"/>
      <c r="M117" s="368"/>
      <c r="N117" s="194"/>
      <c r="O117" s="194"/>
      <c r="P117" s="194"/>
      <c r="Q117" s="194"/>
      <c r="R117" s="161"/>
      <c r="S117" s="161"/>
      <c r="T117" s="162"/>
      <c r="U117" s="170"/>
    </row>
    <row r="118" spans="1:21" s="160" customFormat="1" ht="15" customHeight="1">
      <c r="A118" s="161"/>
      <c r="B118" s="238">
        <v>12</v>
      </c>
      <c r="C118" s="565" t="s">
        <v>57</v>
      </c>
      <c r="D118" s="566"/>
      <c r="E118" s="566"/>
      <c r="F118" s="566"/>
      <c r="G118" s="566"/>
      <c r="H118" s="566"/>
      <c r="I118" s="566"/>
      <c r="J118" s="567"/>
      <c r="K118" s="150"/>
      <c r="L118" s="150"/>
      <c r="M118" s="150"/>
      <c r="N118" s="150"/>
      <c r="O118" s="150"/>
      <c r="P118" s="150"/>
      <c r="Q118" s="150"/>
      <c r="R118" s="195"/>
      <c r="S118" s="161"/>
      <c r="T118" s="162"/>
      <c r="U118" s="170"/>
    </row>
    <row r="119" spans="1:21" s="160" customFormat="1" ht="15" customHeight="1">
      <c r="A119" s="367"/>
      <c r="B119" s="311"/>
      <c r="C119" s="522" t="s">
        <v>58</v>
      </c>
      <c r="D119" s="169" t="s">
        <v>262</v>
      </c>
      <c r="E119" s="522" t="s">
        <v>204</v>
      </c>
      <c r="F119" s="488"/>
      <c r="G119" s="149"/>
      <c r="H119" s="149">
        <f>+F119*G119</f>
        <v>0</v>
      </c>
      <c r="I119" s="209"/>
      <c r="J119" s="242"/>
      <c r="K119" s="544"/>
      <c r="L119" s="404"/>
      <c r="M119" s="404"/>
      <c r="N119" s="150"/>
      <c r="O119" s="150"/>
      <c r="P119" s="150"/>
      <c r="Q119" s="150"/>
      <c r="R119" s="193"/>
      <c r="S119" s="159"/>
      <c r="T119" s="162"/>
      <c r="U119" s="520"/>
    </row>
    <row r="120" spans="1:21" s="142" customFormat="1" ht="15" hidden="1" customHeight="1">
      <c r="A120" s="367"/>
      <c r="B120" s="311"/>
      <c r="C120" s="522" t="s">
        <v>59</v>
      </c>
      <c r="D120" s="89" t="s">
        <v>319</v>
      </c>
      <c r="E120" s="522" t="s">
        <v>204</v>
      </c>
      <c r="F120" s="488"/>
      <c r="G120" s="149"/>
      <c r="H120" s="149">
        <f>+F120*G120</f>
        <v>0</v>
      </c>
      <c r="I120" s="172"/>
      <c r="J120" s="241"/>
      <c r="K120" s="544"/>
      <c r="L120" s="404"/>
      <c r="M120" s="404"/>
      <c r="N120" s="150"/>
      <c r="O120" s="150"/>
      <c r="P120" s="150"/>
      <c r="Q120" s="150"/>
      <c r="R120" s="159"/>
      <c r="S120" s="261"/>
      <c r="T120" s="162"/>
      <c r="U120" s="520"/>
    </row>
    <row r="121" spans="1:21" s="142" customFormat="1" ht="15" customHeight="1">
      <c r="A121" s="367"/>
      <c r="B121" s="311"/>
      <c r="C121" s="522" t="s">
        <v>59</v>
      </c>
      <c r="D121" s="89" t="s">
        <v>319</v>
      </c>
      <c r="E121" s="522" t="s">
        <v>204</v>
      </c>
      <c r="F121" s="488"/>
      <c r="G121" s="149"/>
      <c r="H121" s="149">
        <f t="shared" ref="H121:H126" si="7">+F121*G121</f>
        <v>0</v>
      </c>
      <c r="I121" s="172"/>
      <c r="J121" s="241"/>
      <c r="K121" s="544"/>
      <c r="L121" s="404"/>
      <c r="M121" s="404"/>
      <c r="N121" s="150"/>
      <c r="O121" s="150"/>
      <c r="P121" s="150"/>
      <c r="Q121" s="150"/>
      <c r="R121" s="159"/>
      <c r="S121" s="261"/>
      <c r="T121" s="162"/>
      <c r="U121" s="520"/>
    </row>
    <row r="122" spans="1:21" s="142" customFormat="1" ht="15" hidden="1" customHeight="1">
      <c r="A122" s="367"/>
      <c r="B122" s="311"/>
      <c r="C122" s="522" t="s">
        <v>181</v>
      </c>
      <c r="D122" s="89" t="s">
        <v>321</v>
      </c>
      <c r="E122" s="522" t="s">
        <v>204</v>
      </c>
      <c r="F122" s="488"/>
      <c r="G122" s="149"/>
      <c r="H122" s="149">
        <f t="shared" si="7"/>
        <v>0</v>
      </c>
      <c r="I122" s="172"/>
      <c r="J122" s="241"/>
      <c r="K122" s="544"/>
      <c r="L122" s="404"/>
      <c r="M122" s="404"/>
      <c r="N122" s="150"/>
      <c r="O122" s="150"/>
      <c r="P122" s="150"/>
      <c r="Q122" s="150"/>
      <c r="R122" s="159"/>
      <c r="S122" s="261"/>
      <c r="T122" s="162"/>
      <c r="U122" s="520"/>
    </row>
    <row r="123" spans="1:21" s="142" customFormat="1" ht="15" customHeight="1">
      <c r="A123" s="367"/>
      <c r="B123" s="311"/>
      <c r="C123" s="522" t="s">
        <v>182</v>
      </c>
      <c r="D123" s="89" t="s">
        <v>318</v>
      </c>
      <c r="E123" s="522" t="s">
        <v>204</v>
      </c>
      <c r="F123" s="488"/>
      <c r="G123" s="149"/>
      <c r="H123" s="149">
        <f t="shared" si="7"/>
        <v>0</v>
      </c>
      <c r="I123" s="172"/>
      <c r="J123" s="241"/>
      <c r="K123" s="544"/>
      <c r="L123" s="404"/>
      <c r="M123" s="404"/>
      <c r="N123" s="150"/>
      <c r="O123" s="150"/>
      <c r="P123" s="150"/>
      <c r="Q123" s="150"/>
      <c r="R123" s="159"/>
      <c r="S123" s="261"/>
      <c r="T123" s="162"/>
      <c r="U123" s="520"/>
    </row>
    <row r="124" spans="1:21" s="142" customFormat="1" ht="15" customHeight="1">
      <c r="A124" s="367"/>
      <c r="B124" s="311"/>
      <c r="C124" s="522" t="s">
        <v>261</v>
      </c>
      <c r="D124" s="89" t="s">
        <v>317</v>
      </c>
      <c r="E124" s="522" t="s">
        <v>204</v>
      </c>
      <c r="F124" s="488"/>
      <c r="G124" s="149"/>
      <c r="H124" s="149">
        <f t="shared" si="7"/>
        <v>0</v>
      </c>
      <c r="I124" s="172"/>
      <c r="J124" s="241"/>
      <c r="K124" s="544"/>
      <c r="L124" s="404"/>
      <c r="M124" s="404"/>
      <c r="N124" s="150"/>
      <c r="O124" s="150"/>
      <c r="P124" s="150"/>
      <c r="Q124" s="150"/>
      <c r="R124" s="159"/>
      <c r="S124" s="261"/>
      <c r="T124" s="162"/>
      <c r="U124" s="520"/>
    </row>
    <row r="125" spans="1:21" s="142" customFormat="1" ht="15" customHeight="1">
      <c r="A125" s="367"/>
      <c r="B125" s="311"/>
      <c r="C125" s="522" t="s">
        <v>316</v>
      </c>
      <c r="D125" s="89" t="s">
        <v>264</v>
      </c>
      <c r="E125" s="522" t="s">
        <v>204</v>
      </c>
      <c r="F125" s="488"/>
      <c r="G125" s="149"/>
      <c r="H125" s="149">
        <f t="shared" si="7"/>
        <v>0</v>
      </c>
      <c r="I125" s="172"/>
      <c r="J125" s="241"/>
      <c r="K125" s="544"/>
      <c r="L125" s="404"/>
      <c r="M125" s="404"/>
      <c r="N125" s="150"/>
      <c r="O125" s="150"/>
      <c r="P125" s="150"/>
      <c r="Q125" s="150"/>
      <c r="R125" s="159"/>
      <c r="S125" s="261"/>
      <c r="T125" s="162"/>
      <c r="U125" s="520"/>
    </row>
    <row r="126" spans="1:21" s="142" customFormat="1" ht="15" customHeight="1">
      <c r="A126" s="367"/>
      <c r="B126" s="311"/>
      <c r="C126" s="522" t="s">
        <v>320</v>
      </c>
      <c r="D126" s="89" t="s">
        <v>263</v>
      </c>
      <c r="E126" s="522" t="s">
        <v>204</v>
      </c>
      <c r="F126" s="488"/>
      <c r="G126" s="149"/>
      <c r="H126" s="149">
        <f t="shared" si="7"/>
        <v>0</v>
      </c>
      <c r="I126" s="172"/>
      <c r="J126" s="241"/>
      <c r="K126" s="544"/>
      <c r="L126" s="404"/>
      <c r="M126" s="404"/>
      <c r="N126" s="150"/>
      <c r="O126" s="150"/>
      <c r="P126" s="150"/>
      <c r="Q126" s="150"/>
      <c r="R126" s="159"/>
      <c r="S126" s="261"/>
      <c r="T126" s="162"/>
      <c r="U126" s="520"/>
    </row>
    <row r="127" spans="1:21" s="160" customFormat="1" ht="15" customHeight="1">
      <c r="A127" s="161"/>
      <c r="B127" s="563" t="s">
        <v>247</v>
      </c>
      <c r="C127" s="564"/>
      <c r="D127" s="564"/>
      <c r="E127" s="564"/>
      <c r="F127" s="564"/>
      <c r="G127" s="485"/>
      <c r="H127" s="485"/>
      <c r="I127" s="265">
        <f>SUM(H119:H126)</f>
        <v>0</v>
      </c>
      <c r="J127" s="240" t="e">
        <f>I127*100/$I$545</f>
        <v>#DIV/0!</v>
      </c>
      <c r="K127" s="368"/>
      <c r="L127" s="368"/>
      <c r="M127" s="368"/>
      <c r="N127" s="194"/>
      <c r="O127" s="194"/>
      <c r="P127" s="150"/>
      <c r="Q127" s="150"/>
      <c r="R127" s="159"/>
      <c r="S127" s="159"/>
      <c r="T127" s="162"/>
      <c r="U127" s="159"/>
    </row>
    <row r="128" spans="1:21" s="160" customFormat="1" ht="15" customHeight="1">
      <c r="A128" s="343"/>
      <c r="B128" s="238">
        <v>13</v>
      </c>
      <c r="C128" s="552" t="s">
        <v>110</v>
      </c>
      <c r="D128" s="552"/>
      <c r="E128" s="552"/>
      <c r="F128" s="552"/>
      <c r="G128" s="552"/>
      <c r="H128" s="552"/>
      <c r="I128" s="552"/>
      <c r="J128" s="553"/>
      <c r="K128" s="150"/>
      <c r="L128" s="150"/>
      <c r="M128" s="150"/>
      <c r="N128" s="150"/>
      <c r="O128" s="150"/>
      <c r="P128" s="150"/>
      <c r="Q128" s="150"/>
      <c r="R128" s="195"/>
      <c r="S128" s="161"/>
      <c r="T128" s="161"/>
      <c r="U128" s="161"/>
    </row>
    <row r="129" spans="1:21" s="160" customFormat="1" ht="15" customHeight="1">
      <c r="A129" s="343"/>
      <c r="B129" s="311"/>
      <c r="C129" s="522" t="s">
        <v>60</v>
      </c>
      <c r="D129" s="169" t="s">
        <v>816</v>
      </c>
      <c r="E129" s="522" t="s">
        <v>26</v>
      </c>
      <c r="F129" s="488"/>
      <c r="G129" s="149"/>
      <c r="H129" s="149">
        <f>+F129*G129</f>
        <v>0</v>
      </c>
      <c r="I129" s="230"/>
      <c r="J129" s="242"/>
      <c r="K129" s="404"/>
      <c r="L129" s="404"/>
      <c r="M129" s="404"/>
      <c r="N129" s="150"/>
      <c r="O129" s="150"/>
      <c r="P129" s="150"/>
      <c r="Q129" s="150"/>
      <c r="R129" s="195"/>
      <c r="S129" s="161"/>
      <c r="T129" s="161"/>
      <c r="U129" s="161"/>
    </row>
    <row r="130" spans="1:21" s="160" customFormat="1" ht="15" customHeight="1">
      <c r="A130" s="343"/>
      <c r="B130" s="550" t="s">
        <v>123</v>
      </c>
      <c r="C130" s="551"/>
      <c r="D130" s="551"/>
      <c r="E130" s="551"/>
      <c r="F130" s="551"/>
      <c r="G130" s="517"/>
      <c r="H130" s="517"/>
      <c r="I130" s="344">
        <f>SUM(H129)</f>
        <v>0</v>
      </c>
      <c r="J130" s="356" t="e">
        <f>I130*100/$I$545</f>
        <v>#DIV/0!</v>
      </c>
      <c r="K130" s="368"/>
      <c r="L130" s="368"/>
      <c r="M130" s="368"/>
      <c r="N130" s="194"/>
      <c r="O130" s="194"/>
      <c r="P130" s="150"/>
      <c r="Q130" s="150"/>
      <c r="R130" s="195"/>
      <c r="S130" s="161"/>
      <c r="T130" s="161"/>
      <c r="U130" s="161"/>
    </row>
    <row r="131" spans="1:21" s="160" customFormat="1" ht="15" customHeight="1">
      <c r="A131" s="343"/>
      <c r="B131" s="263">
        <v>14</v>
      </c>
      <c r="C131" s="572" t="s">
        <v>408</v>
      </c>
      <c r="D131" s="572"/>
      <c r="E131" s="572"/>
      <c r="F131" s="572"/>
      <c r="G131" s="572"/>
      <c r="H131" s="572"/>
      <c r="I131" s="572"/>
      <c r="J131" s="573"/>
      <c r="K131" s="150"/>
      <c r="L131" s="150"/>
      <c r="M131" s="150"/>
      <c r="N131" s="150"/>
      <c r="O131" s="150"/>
      <c r="P131" s="150"/>
      <c r="Q131" s="150"/>
      <c r="R131" s="195"/>
      <c r="S131" s="161"/>
      <c r="T131" s="161"/>
      <c r="U131" s="161"/>
    </row>
    <row r="132" spans="1:21" s="160" customFormat="1" ht="15" customHeight="1">
      <c r="A132" s="343"/>
      <c r="B132" s="521"/>
      <c r="C132" s="522" t="s">
        <v>61</v>
      </c>
      <c r="D132" s="169" t="s">
        <v>813</v>
      </c>
      <c r="E132" s="522" t="s">
        <v>49</v>
      </c>
      <c r="F132" s="140"/>
      <c r="G132" s="149"/>
      <c r="H132" s="149">
        <f>+F132*G132</f>
        <v>0</v>
      </c>
      <c r="I132" s="369"/>
      <c r="J132" s="230"/>
      <c r="K132" s="542"/>
      <c r="L132" s="523"/>
      <c r="M132" s="523"/>
      <c r="N132" s="150"/>
      <c r="O132" s="150"/>
      <c r="P132" s="150"/>
      <c r="Q132" s="150"/>
      <c r="R132" s="195"/>
      <c r="S132" s="161"/>
      <c r="T132" s="161"/>
      <c r="U132" s="161"/>
    </row>
    <row r="133" spans="1:21" s="160" customFormat="1" ht="15" customHeight="1">
      <c r="A133" s="409"/>
      <c r="B133" s="521"/>
      <c r="C133" s="522" t="s">
        <v>165</v>
      </c>
      <c r="D133" s="89" t="s">
        <v>814</v>
      </c>
      <c r="E133" s="522" t="s">
        <v>49</v>
      </c>
      <c r="F133" s="488"/>
      <c r="G133" s="149"/>
      <c r="H133" s="149">
        <f>+F133*G133</f>
        <v>0</v>
      </c>
      <c r="I133" s="172"/>
      <c r="J133" s="140"/>
      <c r="K133" s="542"/>
      <c r="L133" s="523"/>
      <c r="M133" s="523"/>
      <c r="N133" s="399"/>
      <c r="O133" s="399"/>
      <c r="P133" s="400"/>
      <c r="Q133" s="400"/>
      <c r="R133" s="401"/>
      <c r="S133" s="161"/>
      <c r="T133" s="161"/>
      <c r="U133" s="161"/>
    </row>
    <row r="134" spans="1:21" s="160" customFormat="1" ht="15" customHeight="1">
      <c r="A134" s="409"/>
      <c r="B134" s="521"/>
      <c r="C134" s="522" t="s">
        <v>166</v>
      </c>
      <c r="D134" s="89" t="s">
        <v>815</v>
      </c>
      <c r="E134" s="522" t="s">
        <v>49</v>
      </c>
      <c r="F134" s="488"/>
      <c r="G134" s="149"/>
      <c r="H134" s="149">
        <f>+F134*G134</f>
        <v>0</v>
      </c>
      <c r="I134" s="172"/>
      <c r="J134" s="140"/>
      <c r="K134" s="542"/>
      <c r="L134" s="523"/>
      <c r="M134" s="523"/>
      <c r="N134" s="150"/>
      <c r="O134" s="150"/>
      <c r="P134" s="385"/>
      <c r="Q134" s="385"/>
      <c r="R134" s="161"/>
      <c r="S134" s="161"/>
      <c r="T134" s="161"/>
      <c r="U134" s="161"/>
    </row>
    <row r="135" spans="1:21" s="160" customFormat="1" ht="12.75">
      <c r="A135" s="259"/>
      <c r="B135" s="521"/>
      <c r="C135" s="522" t="s">
        <v>167</v>
      </c>
      <c r="D135" s="89" t="s">
        <v>817</v>
      </c>
      <c r="E135" s="522" t="s">
        <v>49</v>
      </c>
      <c r="F135" s="488"/>
      <c r="G135" s="149"/>
      <c r="H135" s="149">
        <f>+F135*G135</f>
        <v>0</v>
      </c>
      <c r="I135" s="172"/>
      <c r="J135" s="140"/>
      <c r="K135" s="542"/>
      <c r="L135" s="523"/>
      <c r="M135" s="523"/>
      <c r="N135" s="150"/>
      <c r="O135" s="150"/>
      <c r="P135" s="385"/>
      <c r="Q135" s="385"/>
      <c r="R135" s="161"/>
      <c r="S135" s="161"/>
      <c r="T135" s="161"/>
      <c r="U135" s="161"/>
    </row>
    <row r="136" spans="1:21" s="160" customFormat="1" ht="15" customHeight="1">
      <c r="A136" s="409"/>
      <c r="B136" s="550" t="s">
        <v>247</v>
      </c>
      <c r="C136" s="551"/>
      <c r="D136" s="551"/>
      <c r="E136" s="551"/>
      <c r="F136" s="551"/>
      <c r="G136" s="484"/>
      <c r="H136" s="484"/>
      <c r="I136" s="337">
        <f>SUM(H132:H135)</f>
        <v>0</v>
      </c>
      <c r="J136" s="240" t="e">
        <f>I136*100/$I$545</f>
        <v>#DIV/0!</v>
      </c>
      <c r="K136" s="368"/>
      <c r="L136" s="368"/>
      <c r="M136" s="368"/>
      <c r="N136" s="194"/>
      <c r="O136" s="194"/>
      <c r="P136" s="385"/>
      <c r="Q136" s="385"/>
      <c r="R136" s="161"/>
      <c r="S136" s="161"/>
      <c r="T136" s="161"/>
      <c r="U136" s="161"/>
    </row>
    <row r="137" spans="1:21" s="156" customFormat="1" ht="15" customHeight="1">
      <c r="A137" s="366"/>
      <c r="B137" s="238">
        <v>15</v>
      </c>
      <c r="C137" s="552" t="s">
        <v>399</v>
      </c>
      <c r="D137" s="552"/>
      <c r="E137" s="552"/>
      <c r="F137" s="552"/>
      <c r="G137" s="552"/>
      <c r="H137" s="552"/>
      <c r="I137" s="552"/>
      <c r="J137" s="553"/>
      <c r="K137" s="165"/>
      <c r="L137" s="165"/>
      <c r="M137" s="165"/>
      <c r="N137" s="165"/>
      <c r="O137" s="165"/>
      <c r="P137" s="165"/>
      <c r="Q137" s="165"/>
      <c r="R137" s="199"/>
      <c r="S137" s="176"/>
      <c r="T137" s="176"/>
      <c r="U137" s="176"/>
    </row>
    <row r="138" spans="1:21" s="142" customFormat="1" ht="15" customHeight="1">
      <c r="A138" s="366"/>
      <c r="B138" s="157"/>
      <c r="C138" s="522" t="s">
        <v>62</v>
      </c>
      <c r="D138" s="89" t="s">
        <v>377</v>
      </c>
      <c r="E138" s="522" t="s">
        <v>26</v>
      </c>
      <c r="F138" s="488"/>
      <c r="G138" s="149"/>
      <c r="H138" s="149">
        <f t="shared" ref="H138:H158" si="8">+F138*G138</f>
        <v>0</v>
      </c>
      <c r="I138" s="1"/>
      <c r="J138" s="243"/>
      <c r="K138" s="543"/>
      <c r="L138" s="507"/>
      <c r="M138" s="507"/>
      <c r="N138" s="150"/>
      <c r="O138" s="507"/>
      <c r="P138" s="507"/>
      <c r="Q138" s="261"/>
      <c r="R138" s="159"/>
      <c r="S138" s="159"/>
      <c r="T138" s="159"/>
      <c r="U138" s="159"/>
    </row>
    <row r="139" spans="1:21" s="160" customFormat="1" ht="15" customHeight="1">
      <c r="A139" s="366"/>
      <c r="B139" s="157"/>
      <c r="C139" s="522" t="s">
        <v>63</v>
      </c>
      <c r="D139" s="89" t="s">
        <v>378</v>
      </c>
      <c r="E139" s="522" t="s">
        <v>26</v>
      </c>
      <c r="F139" s="488"/>
      <c r="G139" s="149"/>
      <c r="H139" s="149">
        <f t="shared" si="8"/>
        <v>0</v>
      </c>
      <c r="I139" s="1"/>
      <c r="J139" s="243"/>
      <c r="K139" s="543"/>
      <c r="L139" s="507"/>
      <c r="M139" s="507"/>
      <c r="N139" s="150"/>
      <c r="O139" s="507"/>
      <c r="P139" s="507"/>
      <c r="Q139" s="261"/>
      <c r="R139" s="90"/>
      <c r="S139" s="90"/>
      <c r="T139" s="161"/>
      <c r="U139" s="161"/>
    </row>
    <row r="140" spans="1:21" s="160" customFormat="1" ht="15" customHeight="1">
      <c r="A140" s="366"/>
      <c r="B140" s="336"/>
      <c r="C140" s="522" t="s">
        <v>64</v>
      </c>
      <c r="D140" s="89" t="s">
        <v>379</v>
      </c>
      <c r="E140" s="522" t="s">
        <v>26</v>
      </c>
      <c r="F140" s="488"/>
      <c r="G140" s="149"/>
      <c r="H140" s="149">
        <f t="shared" si="8"/>
        <v>0</v>
      </c>
      <c r="I140" s="1"/>
      <c r="J140" s="243"/>
      <c r="K140" s="543"/>
      <c r="L140" s="507"/>
      <c r="M140" s="507"/>
      <c r="N140" s="150"/>
      <c r="O140" s="507"/>
      <c r="P140" s="507"/>
      <c r="Q140" s="261"/>
      <c r="R140" s="90"/>
      <c r="S140" s="90"/>
      <c r="T140" s="161"/>
      <c r="U140" s="161"/>
    </row>
    <row r="141" spans="1:21" s="160" customFormat="1" ht="15" customHeight="1">
      <c r="A141" s="366"/>
      <c r="B141" s="157"/>
      <c r="C141" s="522" t="s">
        <v>65</v>
      </c>
      <c r="D141" s="89" t="s">
        <v>789</v>
      </c>
      <c r="E141" s="522" t="s">
        <v>26</v>
      </c>
      <c r="F141" s="488"/>
      <c r="G141" s="149"/>
      <c r="H141" s="149">
        <f t="shared" si="8"/>
        <v>0</v>
      </c>
      <c r="I141" s="1"/>
      <c r="J141" s="243"/>
      <c r="K141" s="543"/>
      <c r="L141" s="507"/>
      <c r="M141" s="507"/>
      <c r="N141" s="150"/>
      <c r="O141" s="507"/>
      <c r="P141" s="507"/>
      <c r="Q141" s="261"/>
      <c r="R141" s="90"/>
      <c r="S141" s="90"/>
      <c r="T141" s="161"/>
      <c r="U141" s="161"/>
    </row>
    <row r="142" spans="1:21" s="160" customFormat="1" ht="15" customHeight="1">
      <c r="A142" s="366"/>
      <c r="B142" s="157"/>
      <c r="C142" s="522" t="s">
        <v>249</v>
      </c>
      <c r="D142" s="89" t="s">
        <v>380</v>
      </c>
      <c r="E142" s="522" t="s">
        <v>26</v>
      </c>
      <c r="F142" s="488"/>
      <c r="G142" s="149"/>
      <c r="H142" s="149">
        <f t="shared" si="8"/>
        <v>0</v>
      </c>
      <c r="I142" s="1"/>
      <c r="J142" s="243"/>
      <c r="K142" s="543"/>
      <c r="L142" s="507"/>
      <c r="M142" s="507"/>
      <c r="N142" s="150"/>
      <c r="O142" s="507"/>
      <c r="P142" s="507"/>
      <c r="Q142" s="261"/>
      <c r="R142" s="90"/>
      <c r="S142" s="90"/>
      <c r="T142" s="161"/>
      <c r="U142" s="161"/>
    </row>
    <row r="143" spans="1:21" s="160" customFormat="1" ht="15" customHeight="1">
      <c r="A143" s="366"/>
      <c r="B143" s="157"/>
      <c r="C143" s="522" t="s">
        <v>250</v>
      </c>
      <c r="D143" s="426" t="s">
        <v>790</v>
      </c>
      <c r="E143" s="522" t="s">
        <v>26</v>
      </c>
      <c r="F143" s="488"/>
      <c r="G143" s="149"/>
      <c r="H143" s="149">
        <f t="shared" si="8"/>
        <v>0</v>
      </c>
      <c r="I143" s="1"/>
      <c r="J143" s="243"/>
      <c r="K143" s="543"/>
      <c r="L143" s="507"/>
      <c r="M143" s="507"/>
      <c r="N143" s="150"/>
      <c r="O143" s="507"/>
      <c r="P143" s="507"/>
      <c r="Q143" s="261"/>
      <c r="R143" s="90"/>
      <c r="S143" s="90"/>
      <c r="T143" s="161"/>
      <c r="U143" s="161"/>
    </row>
    <row r="144" spans="1:21" s="160" customFormat="1" ht="15" customHeight="1">
      <c r="A144" s="366"/>
      <c r="B144" s="157"/>
      <c r="C144" s="522" t="s">
        <v>251</v>
      </c>
      <c r="D144" s="89" t="s">
        <v>381</v>
      </c>
      <c r="E144" s="522" t="s">
        <v>26</v>
      </c>
      <c r="F144" s="488"/>
      <c r="G144" s="149"/>
      <c r="H144" s="149">
        <f t="shared" si="8"/>
        <v>0</v>
      </c>
      <c r="I144" s="1"/>
      <c r="J144" s="243"/>
      <c r="K144" s="543"/>
      <c r="L144" s="507"/>
      <c r="M144" s="507"/>
      <c r="N144" s="150"/>
      <c r="O144" s="507"/>
      <c r="P144" s="507"/>
      <c r="Q144" s="261"/>
      <c r="R144" s="90"/>
      <c r="S144" s="90"/>
      <c r="T144" s="161"/>
      <c r="U144" s="161"/>
    </row>
    <row r="145" spans="1:21" s="160" customFormat="1" ht="15" customHeight="1">
      <c r="A145" s="366"/>
      <c r="B145" s="157"/>
      <c r="C145" s="522" t="s">
        <v>252</v>
      </c>
      <c r="D145" s="89" t="s">
        <v>829</v>
      </c>
      <c r="E145" s="522" t="s">
        <v>26</v>
      </c>
      <c r="F145" s="488"/>
      <c r="G145" s="149"/>
      <c r="H145" s="149">
        <f t="shared" si="8"/>
        <v>0</v>
      </c>
      <c r="I145" s="1"/>
      <c r="J145" s="243"/>
      <c r="K145" s="543"/>
      <c r="L145" s="507"/>
      <c r="M145" s="507"/>
      <c r="N145" s="150"/>
      <c r="O145" s="507"/>
      <c r="P145" s="507"/>
      <c r="Q145" s="261"/>
      <c r="R145" s="90"/>
      <c r="S145" s="90"/>
      <c r="T145" s="161"/>
      <c r="U145" s="161"/>
    </row>
    <row r="146" spans="1:21" s="160" customFormat="1" ht="15" customHeight="1">
      <c r="A146" s="366"/>
      <c r="B146" s="157"/>
      <c r="C146" s="522" t="s">
        <v>253</v>
      </c>
      <c r="D146" s="89" t="s">
        <v>830</v>
      </c>
      <c r="E146" s="140" t="s">
        <v>26</v>
      </c>
      <c r="F146" s="488"/>
      <c r="G146" s="149"/>
      <c r="H146" s="149">
        <f t="shared" si="8"/>
        <v>0</v>
      </c>
      <c r="I146" s="1"/>
      <c r="J146" s="243"/>
      <c r="K146" s="543"/>
      <c r="L146" s="507"/>
      <c r="M146" s="507"/>
      <c r="N146" s="150"/>
      <c r="O146" s="507"/>
      <c r="P146" s="507"/>
      <c r="Q146" s="261"/>
      <c r="R146" s="90"/>
      <c r="S146" s="90"/>
      <c r="T146" s="161"/>
      <c r="U146" s="161"/>
    </row>
    <row r="147" spans="1:21" s="160" customFormat="1" ht="15" customHeight="1">
      <c r="A147" s="366"/>
      <c r="B147" s="157"/>
      <c r="C147" s="522" t="s">
        <v>254</v>
      </c>
      <c r="D147" s="426" t="s">
        <v>382</v>
      </c>
      <c r="E147" s="258" t="s">
        <v>26</v>
      </c>
      <c r="F147" s="145"/>
      <c r="G147" s="149"/>
      <c r="H147" s="149">
        <f t="shared" si="8"/>
        <v>0</v>
      </c>
      <c r="I147" s="1"/>
      <c r="J147" s="243"/>
      <c r="K147" s="543"/>
      <c r="L147" s="507"/>
      <c r="M147" s="507"/>
      <c r="N147" s="150"/>
      <c r="O147" s="507"/>
      <c r="P147" s="507"/>
      <c r="Q147" s="262"/>
      <c r="R147" s="90"/>
      <c r="S147" s="90"/>
      <c r="T147" s="161"/>
      <c r="U147" s="161"/>
    </row>
    <row r="148" spans="1:21" s="160" customFormat="1" ht="15" customHeight="1">
      <c r="A148" s="366"/>
      <c r="B148" s="157"/>
      <c r="C148" s="522" t="s">
        <v>490</v>
      </c>
      <c r="D148" s="426" t="s">
        <v>572</v>
      </c>
      <c r="E148" s="258" t="s">
        <v>26</v>
      </c>
      <c r="F148" s="145"/>
      <c r="G148" s="149"/>
      <c r="H148" s="149">
        <f t="shared" si="8"/>
        <v>0</v>
      </c>
      <c r="I148" s="1"/>
      <c r="J148" s="243"/>
      <c r="K148" s="543"/>
      <c r="L148" s="507"/>
      <c r="M148" s="507"/>
      <c r="N148" s="150"/>
      <c r="O148" s="507"/>
      <c r="P148" s="507"/>
      <c r="Q148" s="262"/>
      <c r="R148" s="90"/>
      <c r="S148" s="90"/>
      <c r="T148" s="161"/>
      <c r="U148" s="161"/>
    </row>
    <row r="149" spans="1:21" s="160" customFormat="1" ht="15" customHeight="1">
      <c r="A149" s="366"/>
      <c r="B149" s="157"/>
      <c r="C149" s="522" t="s">
        <v>491</v>
      </c>
      <c r="D149" s="89" t="s">
        <v>383</v>
      </c>
      <c r="E149" s="522" t="s">
        <v>26</v>
      </c>
      <c r="F149" s="488"/>
      <c r="G149" s="149"/>
      <c r="H149" s="149">
        <f t="shared" si="8"/>
        <v>0</v>
      </c>
      <c r="I149" s="1"/>
      <c r="J149" s="243"/>
      <c r="K149" s="543"/>
      <c r="L149" s="507"/>
      <c r="M149" s="507"/>
      <c r="N149" s="150"/>
      <c r="O149" s="507"/>
      <c r="P149" s="507"/>
      <c r="Q149" s="261"/>
      <c r="R149" s="90"/>
      <c r="S149" s="90"/>
      <c r="T149" s="161"/>
      <c r="U149" s="161"/>
    </row>
    <row r="150" spans="1:21" s="160" customFormat="1" ht="15" customHeight="1">
      <c r="A150" s="366"/>
      <c r="B150" s="157"/>
      <c r="C150" s="522" t="s">
        <v>492</v>
      </c>
      <c r="D150" s="89" t="s">
        <v>390</v>
      </c>
      <c r="E150" s="522" t="s">
        <v>26</v>
      </c>
      <c r="F150" s="488"/>
      <c r="G150" s="149"/>
      <c r="H150" s="149">
        <f t="shared" si="8"/>
        <v>0</v>
      </c>
      <c r="I150" s="1"/>
      <c r="J150" s="243"/>
      <c r="K150" s="543"/>
      <c r="L150" s="507"/>
      <c r="M150" s="507"/>
      <c r="N150" s="150"/>
      <c r="O150" s="507"/>
      <c r="P150" s="507"/>
      <c r="Q150" s="261"/>
      <c r="R150" s="90"/>
      <c r="S150" s="90"/>
      <c r="T150" s="161"/>
      <c r="U150" s="161"/>
    </row>
    <row r="151" spans="1:21" s="160" customFormat="1" ht="15" customHeight="1">
      <c r="A151" s="366"/>
      <c r="B151" s="158"/>
      <c r="C151" s="522" t="s">
        <v>493</v>
      </c>
      <c r="D151" s="89" t="s">
        <v>574</v>
      </c>
      <c r="E151" s="522" t="s">
        <v>26</v>
      </c>
      <c r="F151" s="488"/>
      <c r="G151" s="149"/>
      <c r="H151" s="149">
        <f t="shared" si="8"/>
        <v>0</v>
      </c>
      <c r="I151" s="1"/>
      <c r="J151" s="243"/>
      <c r="K151" s="543"/>
      <c r="L151" s="507"/>
      <c r="M151" s="507"/>
      <c r="N151" s="150"/>
      <c r="O151" s="507"/>
      <c r="P151" s="507"/>
      <c r="Q151" s="261"/>
      <c r="R151" s="90"/>
      <c r="S151" s="90"/>
      <c r="T151" s="161"/>
      <c r="U151" s="161"/>
    </row>
    <row r="152" spans="1:21" s="160" customFormat="1" ht="15" customHeight="1">
      <c r="A152" s="366"/>
      <c r="B152" s="158"/>
      <c r="C152" s="522" t="s">
        <v>494</v>
      </c>
      <c r="D152" s="89" t="s">
        <v>818</v>
      </c>
      <c r="E152" s="522" t="s">
        <v>26</v>
      </c>
      <c r="F152" s="488"/>
      <c r="G152" s="149"/>
      <c r="H152" s="149">
        <f t="shared" si="8"/>
        <v>0</v>
      </c>
      <c r="I152" s="1"/>
      <c r="J152" s="243"/>
      <c r="K152" s="543"/>
      <c r="L152" s="507"/>
      <c r="M152" s="507"/>
      <c r="N152" s="150"/>
      <c r="O152" s="507"/>
      <c r="P152" s="507"/>
      <c r="Q152" s="261"/>
      <c r="R152" s="90"/>
      <c r="S152" s="90"/>
      <c r="T152" s="161"/>
      <c r="U152" s="161"/>
    </row>
    <row r="153" spans="1:21" s="160" customFormat="1" ht="15" customHeight="1">
      <c r="A153" s="366"/>
      <c r="B153" s="158"/>
      <c r="C153" s="522" t="s">
        <v>495</v>
      </c>
      <c r="D153" s="89" t="s">
        <v>819</v>
      </c>
      <c r="E153" s="522" t="s">
        <v>26</v>
      </c>
      <c r="F153" s="488"/>
      <c r="G153" s="149"/>
      <c r="H153" s="149">
        <f t="shared" si="8"/>
        <v>0</v>
      </c>
      <c r="I153" s="1"/>
      <c r="J153" s="243"/>
      <c r="K153" s="543"/>
      <c r="L153" s="507"/>
      <c r="M153" s="507"/>
      <c r="N153" s="150"/>
      <c r="O153" s="507"/>
      <c r="P153" s="507"/>
      <c r="Q153" s="261"/>
      <c r="R153" s="90"/>
      <c r="S153" s="90"/>
      <c r="T153" s="161"/>
      <c r="U153" s="161"/>
    </row>
    <row r="154" spans="1:21" s="160" customFormat="1" ht="15" customHeight="1">
      <c r="A154" s="366"/>
      <c r="B154" s="158"/>
      <c r="C154" s="522" t="s">
        <v>573</v>
      </c>
      <c r="D154" s="89" t="s">
        <v>820</v>
      </c>
      <c r="E154" s="522" t="s">
        <v>26</v>
      </c>
      <c r="F154" s="488"/>
      <c r="G154" s="149"/>
      <c r="H154" s="149">
        <f t="shared" si="8"/>
        <v>0</v>
      </c>
      <c r="I154" s="1"/>
      <c r="J154" s="243"/>
      <c r="K154" s="543"/>
      <c r="L154" s="507"/>
      <c r="M154" s="507"/>
      <c r="N154" s="150"/>
      <c r="O154" s="507"/>
      <c r="P154" s="507"/>
      <c r="Q154" s="261"/>
      <c r="R154" s="90"/>
      <c r="S154" s="90"/>
      <c r="T154" s="161"/>
      <c r="U154" s="161"/>
    </row>
    <row r="155" spans="1:21" s="160" customFormat="1" ht="15" customHeight="1">
      <c r="A155" s="366"/>
      <c r="B155" s="157"/>
      <c r="C155" s="522" t="s">
        <v>791</v>
      </c>
      <c r="D155" s="426" t="s">
        <v>795</v>
      </c>
      <c r="E155" s="258" t="s">
        <v>26</v>
      </c>
      <c r="F155" s="145"/>
      <c r="G155" s="149"/>
      <c r="H155" s="149">
        <f t="shared" si="8"/>
        <v>0</v>
      </c>
      <c r="I155" s="1"/>
      <c r="J155" s="243"/>
      <c r="K155" s="543"/>
      <c r="L155" s="507"/>
      <c r="M155" s="507"/>
      <c r="N155" s="150"/>
      <c r="O155" s="507"/>
      <c r="P155" s="507"/>
      <c r="Q155" s="262"/>
      <c r="R155" s="90"/>
      <c r="S155" s="90"/>
      <c r="T155" s="161"/>
      <c r="U155" s="161"/>
    </row>
    <row r="156" spans="1:21" s="160" customFormat="1" ht="15" customHeight="1">
      <c r="A156" s="366"/>
      <c r="B156" s="157"/>
      <c r="C156" s="522" t="s">
        <v>797</v>
      </c>
      <c r="D156" s="426" t="s">
        <v>796</v>
      </c>
      <c r="E156" s="332" t="s">
        <v>26</v>
      </c>
      <c r="F156" s="145"/>
      <c r="G156" s="149"/>
      <c r="H156" s="149">
        <f t="shared" si="8"/>
        <v>0</v>
      </c>
      <c r="I156" s="1"/>
      <c r="J156" s="243"/>
      <c r="K156" s="543"/>
      <c r="L156" s="507"/>
      <c r="M156" s="507"/>
      <c r="N156" s="150"/>
      <c r="O156" s="507"/>
      <c r="P156" s="507"/>
      <c r="Q156" s="262"/>
      <c r="R156" s="90"/>
      <c r="S156" s="90"/>
      <c r="T156" s="161"/>
      <c r="U156" s="161"/>
    </row>
    <row r="157" spans="1:21" s="160" customFormat="1" ht="15" customHeight="1">
      <c r="A157" s="366"/>
      <c r="B157" s="157"/>
      <c r="C157" s="522" t="s">
        <v>821</v>
      </c>
      <c r="D157" s="89" t="s">
        <v>384</v>
      </c>
      <c r="E157" s="522" t="s">
        <v>26</v>
      </c>
      <c r="F157" s="488"/>
      <c r="G157" s="149"/>
      <c r="H157" s="149">
        <f t="shared" si="8"/>
        <v>0</v>
      </c>
      <c r="I157" s="1"/>
      <c r="J157" s="243"/>
      <c r="K157" s="543"/>
      <c r="L157" s="507"/>
      <c r="M157" s="507"/>
      <c r="N157" s="150"/>
      <c r="O157" s="507"/>
      <c r="P157" s="507"/>
      <c r="Q157" s="261"/>
      <c r="R157" s="90"/>
      <c r="S157" s="90"/>
      <c r="T157" s="161"/>
      <c r="U157" s="161"/>
    </row>
    <row r="158" spans="1:21" s="160" customFormat="1" ht="15" customHeight="1">
      <c r="A158" s="366"/>
      <c r="B158" s="157"/>
      <c r="C158" s="522" t="s">
        <v>822</v>
      </c>
      <c r="D158" s="89" t="s">
        <v>831</v>
      </c>
      <c r="E158" s="522" t="s">
        <v>26</v>
      </c>
      <c r="F158" s="488"/>
      <c r="G158" s="149"/>
      <c r="H158" s="149">
        <f t="shared" si="8"/>
        <v>0</v>
      </c>
      <c r="I158" s="1"/>
      <c r="J158" s="243"/>
      <c r="K158" s="543"/>
      <c r="L158" s="507"/>
      <c r="M158" s="507"/>
      <c r="N158" s="150"/>
      <c r="O158" s="507"/>
      <c r="P158" s="507"/>
      <c r="Q158" s="261"/>
      <c r="R158" s="90"/>
      <c r="S158" s="90"/>
      <c r="T158" s="161"/>
      <c r="U158" s="161"/>
    </row>
    <row r="159" spans="1:21" s="160" customFormat="1" ht="15" customHeight="1">
      <c r="A159" s="216"/>
      <c r="B159" s="550" t="s">
        <v>247</v>
      </c>
      <c r="C159" s="551"/>
      <c r="D159" s="551"/>
      <c r="E159" s="551"/>
      <c r="F159" s="551"/>
      <c r="G159" s="484"/>
      <c r="H159" s="484"/>
      <c r="I159" s="337">
        <f>SUM(H138:H158)</f>
        <v>0</v>
      </c>
      <c r="J159" s="240" t="e">
        <f>I159*100/$I$545</f>
        <v>#DIV/0!</v>
      </c>
      <c r="K159" s="403"/>
      <c r="L159" s="368"/>
      <c r="M159" s="466"/>
      <c r="N159" s="194"/>
      <c r="O159" s="194"/>
      <c r="P159" s="151"/>
      <c r="Q159" s="151"/>
      <c r="R159" s="90"/>
      <c r="S159" s="200"/>
      <c r="T159" s="161"/>
      <c r="U159" s="161"/>
    </row>
    <row r="160" spans="1:21" s="160" customFormat="1" ht="15" customHeight="1">
      <c r="A160" s="216"/>
      <c r="B160" s="238">
        <v>16</v>
      </c>
      <c r="C160" s="552" t="s">
        <v>398</v>
      </c>
      <c r="D160" s="552"/>
      <c r="E160" s="552"/>
      <c r="F160" s="552"/>
      <c r="G160" s="552"/>
      <c r="H160" s="552"/>
      <c r="I160" s="552"/>
      <c r="J160" s="553"/>
      <c r="K160" s="403"/>
      <c r="L160" s="466"/>
      <c r="M160" s="466"/>
      <c r="N160" s="194"/>
      <c r="O160" s="194"/>
      <c r="P160" s="151"/>
      <c r="Q160" s="151"/>
      <c r="R160" s="90"/>
      <c r="S160" s="200"/>
      <c r="T160" s="161"/>
      <c r="U160" s="161"/>
    </row>
    <row r="161" spans="1:21" s="160" customFormat="1" ht="15" customHeight="1">
      <c r="A161" s="365"/>
      <c r="B161" s="157"/>
      <c r="C161" s="258" t="s">
        <v>66</v>
      </c>
      <c r="D161" s="426" t="s">
        <v>811</v>
      </c>
      <c r="E161" s="258" t="s">
        <v>26</v>
      </c>
      <c r="F161" s="145"/>
      <c r="G161" s="149"/>
      <c r="H161" s="149">
        <f>+F161*G161</f>
        <v>0</v>
      </c>
      <c r="I161" s="180"/>
      <c r="J161" s="243"/>
      <c r="K161" s="543"/>
      <c r="L161" s="405"/>
      <c r="M161" s="405"/>
      <c r="N161" s="150"/>
      <c r="O161" s="150"/>
      <c r="P161" s="262"/>
      <c r="Q161" s="262"/>
      <c r="R161" s="90"/>
      <c r="S161" s="200"/>
      <c r="T161" s="161"/>
      <c r="U161" s="161"/>
    </row>
    <row r="162" spans="1:21" s="160" customFormat="1" ht="15" customHeight="1">
      <c r="A162" s="365"/>
      <c r="B162" s="157"/>
      <c r="C162" s="258" t="s">
        <v>112</v>
      </c>
      <c r="D162" s="89" t="s">
        <v>385</v>
      </c>
      <c r="E162" s="522" t="s">
        <v>26</v>
      </c>
      <c r="F162" s="488"/>
      <c r="G162" s="149"/>
      <c r="H162" s="149">
        <f>+F162*G162</f>
        <v>0</v>
      </c>
      <c r="I162" s="180"/>
      <c r="J162" s="243"/>
      <c r="K162" s="543"/>
      <c r="L162" s="405"/>
      <c r="M162" s="405"/>
      <c r="N162" s="150"/>
      <c r="O162" s="150"/>
      <c r="P162" s="261"/>
      <c r="Q162" s="261"/>
      <c r="R162" s="90"/>
      <c r="S162" s="200"/>
      <c r="T162" s="161"/>
      <c r="U162" s="161"/>
    </row>
    <row r="163" spans="1:21" s="160" customFormat="1" ht="15" customHeight="1">
      <c r="A163" s="365"/>
      <c r="B163" s="157"/>
      <c r="C163" s="258" t="s">
        <v>113</v>
      </c>
      <c r="D163" s="89" t="s">
        <v>792</v>
      </c>
      <c r="E163" s="522" t="s">
        <v>26</v>
      </c>
      <c r="F163" s="488"/>
      <c r="G163" s="149"/>
      <c r="H163" s="149">
        <f>+F163*G163</f>
        <v>0</v>
      </c>
      <c r="I163" s="180"/>
      <c r="J163" s="243"/>
      <c r="K163" s="543"/>
      <c r="L163" s="405"/>
      <c r="M163" s="405"/>
      <c r="N163" s="150"/>
      <c r="O163" s="150"/>
      <c r="P163" s="261"/>
      <c r="Q163" s="261"/>
      <c r="R163" s="90"/>
      <c r="S163" s="200"/>
      <c r="T163" s="161"/>
      <c r="U163" s="161"/>
    </row>
    <row r="164" spans="1:21" s="160" customFormat="1" ht="15" customHeight="1">
      <c r="A164" s="365"/>
      <c r="B164" s="157"/>
      <c r="C164" s="258" t="s">
        <v>134</v>
      </c>
      <c r="D164" s="89" t="s">
        <v>793</v>
      </c>
      <c r="E164" s="522" t="s">
        <v>26</v>
      </c>
      <c r="F164" s="488"/>
      <c r="G164" s="149"/>
      <c r="H164" s="149">
        <f>+F164*G164</f>
        <v>0</v>
      </c>
      <c r="I164" s="180"/>
      <c r="J164" s="243"/>
      <c r="K164" s="543"/>
      <c r="L164" s="405"/>
      <c r="M164" s="405"/>
      <c r="N164" s="150"/>
      <c r="O164" s="150"/>
      <c r="P164" s="261"/>
      <c r="Q164" s="261"/>
      <c r="R164" s="90"/>
      <c r="S164" s="200"/>
      <c r="T164" s="161"/>
      <c r="U164" s="161"/>
    </row>
    <row r="165" spans="1:21" s="160" customFormat="1" ht="15" customHeight="1">
      <c r="A165" s="335"/>
      <c r="B165" s="539"/>
      <c r="C165" s="258" t="s">
        <v>968</v>
      </c>
      <c r="D165" s="540" t="s">
        <v>969</v>
      </c>
      <c r="E165" s="538" t="s">
        <v>26</v>
      </c>
      <c r="F165" s="488"/>
      <c r="G165" s="149"/>
      <c r="H165" s="149">
        <f t="shared" ref="H165:H171" si="9">+F165*G165</f>
        <v>0</v>
      </c>
      <c r="I165" s="180"/>
      <c r="J165" s="243"/>
      <c r="K165" s="405"/>
      <c r="L165" s="405"/>
      <c r="M165" s="405"/>
      <c r="N165" s="150"/>
      <c r="O165" s="150"/>
      <c r="P165" s="261"/>
      <c r="Q165" s="261"/>
      <c r="R165" s="90"/>
      <c r="S165" s="200"/>
      <c r="T165" s="161"/>
      <c r="U165" s="161"/>
    </row>
    <row r="166" spans="1:21" s="160" customFormat="1" ht="15" customHeight="1">
      <c r="A166" s="335"/>
      <c r="B166" s="539"/>
      <c r="C166" s="258" t="s">
        <v>970</v>
      </c>
      <c r="D166" s="275" t="s">
        <v>971</v>
      </c>
      <c r="E166" s="538" t="s">
        <v>26</v>
      </c>
      <c r="F166" s="488"/>
      <c r="G166" s="149"/>
      <c r="H166" s="149">
        <f t="shared" si="9"/>
        <v>0</v>
      </c>
      <c r="I166" s="180"/>
      <c r="J166" s="243"/>
      <c r="K166" s="405"/>
      <c r="L166" s="405"/>
      <c r="M166" s="405"/>
      <c r="N166" s="150"/>
      <c r="O166" s="150"/>
      <c r="P166" s="261"/>
      <c r="Q166" s="261"/>
      <c r="R166" s="90"/>
      <c r="S166" s="200"/>
      <c r="T166" s="161"/>
      <c r="U166" s="161"/>
    </row>
    <row r="167" spans="1:21" s="160" customFormat="1" ht="15" customHeight="1">
      <c r="A167" s="335"/>
      <c r="B167" s="539"/>
      <c r="C167" s="258" t="s">
        <v>972</v>
      </c>
      <c r="D167" s="275" t="s">
        <v>973</v>
      </c>
      <c r="E167" s="538" t="s">
        <v>26</v>
      </c>
      <c r="F167" s="488"/>
      <c r="G167" s="149"/>
      <c r="H167" s="149">
        <f t="shared" si="9"/>
        <v>0</v>
      </c>
      <c r="I167" s="180"/>
      <c r="J167" s="243"/>
      <c r="K167" s="405"/>
      <c r="L167" s="405"/>
      <c r="M167" s="405"/>
      <c r="N167" s="150"/>
      <c r="O167" s="150"/>
      <c r="P167" s="261"/>
      <c r="Q167" s="261"/>
      <c r="R167" s="90"/>
      <c r="S167" s="200"/>
      <c r="T167" s="161"/>
      <c r="U167" s="161"/>
    </row>
    <row r="168" spans="1:21" s="160" customFormat="1" ht="15" customHeight="1">
      <c r="A168" s="335"/>
      <c r="B168" s="539"/>
      <c r="C168" s="258" t="s">
        <v>974</v>
      </c>
      <c r="D168" s="275" t="s">
        <v>975</v>
      </c>
      <c r="E168" s="538" t="s">
        <v>26</v>
      </c>
      <c r="F168" s="488"/>
      <c r="G168" s="149"/>
      <c r="H168" s="149">
        <f t="shared" si="9"/>
        <v>0</v>
      </c>
      <c r="I168" s="180"/>
      <c r="J168" s="243"/>
      <c r="K168" s="405"/>
      <c r="L168" s="405"/>
      <c r="M168" s="405"/>
      <c r="N168" s="150"/>
      <c r="O168" s="150"/>
      <c r="P168" s="261"/>
      <c r="Q168" s="261"/>
      <c r="R168" s="90"/>
      <c r="S168" s="200"/>
      <c r="T168" s="161"/>
      <c r="U168" s="161"/>
    </row>
    <row r="169" spans="1:21" s="160" customFormat="1" ht="15" customHeight="1">
      <c r="A169" s="335"/>
      <c r="B169" s="539"/>
      <c r="C169" s="258" t="s">
        <v>976</v>
      </c>
      <c r="D169" s="275" t="s">
        <v>977</v>
      </c>
      <c r="E169" s="538" t="s">
        <v>26</v>
      </c>
      <c r="F169" s="488"/>
      <c r="G169" s="149"/>
      <c r="H169" s="149">
        <f t="shared" si="9"/>
        <v>0</v>
      </c>
      <c r="I169" s="180"/>
      <c r="J169" s="243"/>
      <c r="K169" s="405"/>
      <c r="L169" s="405"/>
      <c r="M169" s="405"/>
      <c r="N169" s="150"/>
      <c r="O169" s="150"/>
      <c r="P169" s="261"/>
      <c r="Q169" s="261"/>
      <c r="R169" s="90"/>
      <c r="S169" s="200"/>
      <c r="T169" s="161"/>
      <c r="U169" s="161"/>
    </row>
    <row r="170" spans="1:21" s="160" customFormat="1" ht="15" customHeight="1">
      <c r="A170" s="335"/>
      <c r="B170" s="539"/>
      <c r="C170" s="258" t="s">
        <v>978</v>
      </c>
      <c r="D170" s="275" t="s">
        <v>979</v>
      </c>
      <c r="E170" s="538" t="s">
        <v>26</v>
      </c>
      <c r="F170" s="488"/>
      <c r="G170" s="149"/>
      <c r="H170" s="149">
        <f t="shared" si="9"/>
        <v>0</v>
      </c>
      <c r="I170" s="180"/>
      <c r="J170" s="243"/>
      <c r="K170" s="405"/>
      <c r="L170" s="405"/>
      <c r="M170" s="405"/>
      <c r="N170" s="150"/>
      <c r="O170" s="150"/>
      <c r="P170" s="261"/>
      <c r="Q170" s="261"/>
      <c r="R170" s="90"/>
      <c r="S170" s="200"/>
      <c r="T170" s="161"/>
      <c r="U170" s="161"/>
    </row>
    <row r="171" spans="1:21" s="160" customFormat="1" ht="15" customHeight="1">
      <c r="A171" s="335"/>
      <c r="B171" s="539"/>
      <c r="C171" s="258" t="s">
        <v>980</v>
      </c>
      <c r="D171" s="275" t="s">
        <v>981</v>
      </c>
      <c r="E171" s="538" t="s">
        <v>26</v>
      </c>
      <c r="F171" s="488"/>
      <c r="G171" s="149"/>
      <c r="H171" s="149">
        <f t="shared" si="9"/>
        <v>0</v>
      </c>
      <c r="I171" s="180"/>
      <c r="J171" s="243"/>
      <c r="K171" s="405"/>
      <c r="L171" s="405"/>
      <c r="M171" s="405"/>
      <c r="N171" s="150"/>
      <c r="O171" s="150"/>
      <c r="P171" s="261"/>
      <c r="Q171" s="261"/>
      <c r="R171" s="90"/>
      <c r="S171" s="200"/>
      <c r="T171" s="161"/>
      <c r="U171" s="161"/>
    </row>
    <row r="172" spans="1:21" s="160" customFormat="1" ht="15" customHeight="1">
      <c r="A172" s="216"/>
      <c r="B172" s="563" t="s">
        <v>247</v>
      </c>
      <c r="C172" s="564"/>
      <c r="D172" s="564"/>
      <c r="E172" s="564"/>
      <c r="F172" s="564"/>
      <c r="G172" s="485"/>
      <c r="H172" s="485"/>
      <c r="I172" s="337">
        <f>SUM(H161:H164)</f>
        <v>0</v>
      </c>
      <c r="J172" s="240" t="e">
        <f>I172*100/$I$545</f>
        <v>#DIV/0!</v>
      </c>
      <c r="K172" s="374"/>
      <c r="L172" s="374"/>
      <c r="M172" s="374"/>
      <c r="N172" s="194"/>
      <c r="O172" s="194"/>
      <c r="P172" s="151"/>
      <c r="Q172" s="151"/>
      <c r="R172" s="90"/>
      <c r="S172" s="90"/>
      <c r="T172" s="161"/>
      <c r="U172" s="161"/>
    </row>
    <row r="173" spans="1:21" s="160" customFormat="1" ht="15" customHeight="1">
      <c r="A173" s="216"/>
      <c r="B173" s="238">
        <v>17</v>
      </c>
      <c r="C173" s="552" t="s">
        <v>111</v>
      </c>
      <c r="D173" s="552"/>
      <c r="E173" s="552"/>
      <c r="F173" s="552"/>
      <c r="G173" s="552"/>
      <c r="H173" s="552"/>
      <c r="I173" s="552"/>
      <c r="J173" s="553"/>
      <c r="K173" s="151"/>
      <c r="L173" s="151"/>
      <c r="M173" s="151"/>
      <c r="N173" s="194"/>
      <c r="O173" s="194"/>
      <c r="P173" s="201"/>
      <c r="Q173" s="201"/>
      <c r="R173" s="166"/>
      <c r="S173" s="90"/>
      <c r="T173" s="161"/>
      <c r="U173" s="161"/>
    </row>
    <row r="174" spans="1:21" s="142" customFormat="1" ht="15" customHeight="1">
      <c r="A174" s="335"/>
      <c r="B174" s="157"/>
      <c r="C174" s="522" t="s">
        <v>67</v>
      </c>
      <c r="D174" s="89" t="s">
        <v>386</v>
      </c>
      <c r="E174" s="522" t="s">
        <v>26</v>
      </c>
      <c r="F174" s="488"/>
      <c r="G174" s="149"/>
      <c r="H174" s="149">
        <f t="shared" ref="H174:H181" si="10">+F174*G174</f>
        <v>0</v>
      </c>
      <c r="I174" s="180"/>
      <c r="J174" s="243"/>
      <c r="K174" s="543"/>
      <c r="L174" s="405"/>
      <c r="M174" s="405"/>
      <c r="N174" s="150"/>
      <c r="O174" s="150"/>
      <c r="P174" s="261"/>
      <c r="Q174" s="261"/>
      <c r="R174" s="159"/>
      <c r="S174" s="159"/>
      <c r="T174" s="159"/>
      <c r="U174" s="159"/>
    </row>
    <row r="175" spans="1:21" s="142" customFormat="1" ht="15" customHeight="1">
      <c r="A175" s="331"/>
      <c r="B175" s="158"/>
      <c r="C175" s="522" t="s">
        <v>68</v>
      </c>
      <c r="D175" s="89" t="s">
        <v>826</v>
      </c>
      <c r="E175" s="522" t="s">
        <v>26</v>
      </c>
      <c r="F175" s="488"/>
      <c r="G175" s="149"/>
      <c r="H175" s="149">
        <f t="shared" si="10"/>
        <v>0</v>
      </c>
      <c r="I175" s="180"/>
      <c r="J175" s="243"/>
      <c r="K175" s="543"/>
      <c r="L175" s="405"/>
      <c r="M175" s="405"/>
      <c r="N175" s="150"/>
      <c r="O175" s="150"/>
      <c r="P175" s="261"/>
      <c r="Q175" s="261"/>
      <c r="R175" s="159"/>
      <c r="S175" s="159"/>
      <c r="T175" s="159"/>
      <c r="U175" s="159"/>
    </row>
    <row r="176" spans="1:21" s="142" customFormat="1" ht="15" customHeight="1">
      <c r="A176" s="331"/>
      <c r="B176" s="158"/>
      <c r="C176" s="522" t="s">
        <v>432</v>
      </c>
      <c r="D176" s="89" t="s">
        <v>827</v>
      </c>
      <c r="E176" s="522" t="s">
        <v>26</v>
      </c>
      <c r="F176" s="488"/>
      <c r="G176" s="149"/>
      <c r="H176" s="149">
        <f t="shared" si="10"/>
        <v>0</v>
      </c>
      <c r="I176" s="180"/>
      <c r="J176" s="243"/>
      <c r="K176" s="543"/>
      <c r="L176" s="405"/>
      <c r="M176" s="405"/>
      <c r="N176" s="150"/>
      <c r="O176" s="150"/>
      <c r="P176" s="261"/>
      <c r="Q176" s="261"/>
      <c r="R176" s="159"/>
      <c r="S176" s="159"/>
      <c r="T176" s="159"/>
      <c r="U176" s="159"/>
    </row>
    <row r="177" spans="1:21" s="142" customFormat="1" ht="15" customHeight="1">
      <c r="A177" s="331"/>
      <c r="B177" s="158"/>
      <c r="C177" s="522" t="s">
        <v>433</v>
      </c>
      <c r="D177" s="89" t="s">
        <v>823</v>
      </c>
      <c r="E177" s="522" t="s">
        <v>26</v>
      </c>
      <c r="F177" s="488"/>
      <c r="G177" s="149"/>
      <c r="H177" s="149">
        <f t="shared" si="10"/>
        <v>0</v>
      </c>
      <c r="I177" s="180"/>
      <c r="J177" s="243"/>
      <c r="K177" s="543"/>
      <c r="L177" s="405"/>
      <c r="M177" s="405"/>
      <c r="N177" s="150"/>
      <c r="O177" s="150"/>
      <c r="P177" s="261"/>
      <c r="Q177" s="261"/>
      <c r="R177" s="159"/>
      <c r="S177" s="159"/>
      <c r="T177" s="159"/>
      <c r="U177" s="159"/>
    </row>
    <row r="178" spans="1:21" s="142" customFormat="1" ht="15" customHeight="1">
      <c r="A178" s="365"/>
      <c r="B178" s="157"/>
      <c r="C178" s="522" t="s">
        <v>434</v>
      </c>
      <c r="D178" s="89" t="s">
        <v>824</v>
      </c>
      <c r="E178" s="522" t="s">
        <v>26</v>
      </c>
      <c r="F178" s="488"/>
      <c r="G178" s="149"/>
      <c r="H178" s="149">
        <f t="shared" si="10"/>
        <v>0</v>
      </c>
      <c r="I178" s="180"/>
      <c r="J178" s="243"/>
      <c r="K178" s="543"/>
      <c r="L178" s="405"/>
      <c r="M178" s="405"/>
      <c r="N178" s="150"/>
      <c r="O178" s="150"/>
      <c r="P178" s="261"/>
      <c r="Q178" s="261"/>
      <c r="R178" s="159"/>
      <c r="S178" s="159"/>
      <c r="T178" s="159"/>
      <c r="U178" s="159"/>
    </row>
    <row r="179" spans="1:21" s="142" customFormat="1" ht="15" customHeight="1">
      <c r="A179" s="365"/>
      <c r="B179" s="157"/>
      <c r="C179" s="522" t="s">
        <v>435</v>
      </c>
      <c r="D179" s="89" t="s">
        <v>387</v>
      </c>
      <c r="E179" s="522" t="s">
        <v>26</v>
      </c>
      <c r="F179" s="488"/>
      <c r="G179" s="149"/>
      <c r="H179" s="149">
        <f t="shared" si="10"/>
        <v>0</v>
      </c>
      <c r="I179" s="180"/>
      <c r="J179" s="243"/>
      <c r="K179" s="543"/>
      <c r="L179" s="405"/>
      <c r="M179" s="405"/>
      <c r="N179" s="150"/>
      <c r="O179" s="150"/>
      <c r="P179" s="261"/>
      <c r="Q179" s="261"/>
      <c r="R179" s="159"/>
      <c r="S179" s="159"/>
      <c r="T179" s="159"/>
      <c r="U179" s="159"/>
    </row>
    <row r="180" spans="1:21" s="142" customFormat="1" ht="15" customHeight="1">
      <c r="A180" s="365"/>
      <c r="B180" s="157"/>
      <c r="C180" s="522" t="s">
        <v>436</v>
      </c>
      <c r="D180" s="89" t="s">
        <v>388</v>
      </c>
      <c r="E180" s="522" t="s">
        <v>26</v>
      </c>
      <c r="F180" s="488"/>
      <c r="G180" s="149"/>
      <c r="H180" s="149">
        <f t="shared" si="10"/>
        <v>0</v>
      </c>
      <c r="I180" s="180"/>
      <c r="J180" s="243"/>
      <c r="K180" s="543"/>
      <c r="L180" s="405"/>
      <c r="M180" s="405"/>
      <c r="N180" s="150"/>
      <c r="O180" s="150"/>
      <c r="P180" s="261"/>
      <c r="Q180" s="261"/>
      <c r="R180" s="159"/>
      <c r="S180" s="159"/>
      <c r="T180" s="159"/>
      <c r="U180" s="159"/>
    </row>
    <row r="181" spans="1:21" s="142" customFormat="1" ht="15" customHeight="1">
      <c r="A181" s="331"/>
      <c r="B181" s="158"/>
      <c r="C181" s="522" t="s">
        <v>825</v>
      </c>
      <c r="D181" s="89" t="s">
        <v>794</v>
      </c>
      <c r="E181" s="522" t="s">
        <v>26</v>
      </c>
      <c r="F181" s="488"/>
      <c r="G181" s="149"/>
      <c r="H181" s="149">
        <f t="shared" si="10"/>
        <v>0</v>
      </c>
      <c r="I181" s="180"/>
      <c r="J181" s="243"/>
      <c r="K181" s="543"/>
      <c r="L181" s="405"/>
      <c r="M181" s="405"/>
      <c r="N181" s="150"/>
      <c r="O181" s="150"/>
      <c r="P181" s="261"/>
      <c r="Q181" s="261"/>
      <c r="R181" s="159"/>
      <c r="S181" s="159"/>
      <c r="T181" s="159"/>
      <c r="U181" s="159"/>
    </row>
    <row r="182" spans="1:21" s="142" customFormat="1" ht="15" customHeight="1">
      <c r="A182" s="216"/>
      <c r="B182" s="550" t="s">
        <v>247</v>
      </c>
      <c r="C182" s="551"/>
      <c r="D182" s="551"/>
      <c r="E182" s="551"/>
      <c r="F182" s="551"/>
      <c r="G182" s="484"/>
      <c r="H182" s="484"/>
      <c r="I182" s="337">
        <f>SUM(H174:H181)</f>
        <v>0</v>
      </c>
      <c r="J182" s="240" t="e">
        <f>I182*100/$I$545</f>
        <v>#DIV/0!</v>
      </c>
      <c r="K182" s="374"/>
      <c r="L182" s="374"/>
      <c r="M182" s="374"/>
      <c r="N182" s="194"/>
      <c r="O182" s="194"/>
      <c r="P182" s="194"/>
      <c r="Q182" s="194"/>
      <c r="R182" s="159"/>
      <c r="S182" s="159"/>
      <c r="T182" s="159"/>
      <c r="U182" s="159"/>
    </row>
    <row r="183" spans="1:21" s="142" customFormat="1" ht="15" customHeight="1">
      <c r="A183" s="335"/>
      <c r="B183" s="238">
        <v>18</v>
      </c>
      <c r="C183" s="552" t="s">
        <v>397</v>
      </c>
      <c r="D183" s="552"/>
      <c r="E183" s="552"/>
      <c r="F183" s="552"/>
      <c r="G183" s="552"/>
      <c r="H183" s="552"/>
      <c r="I183" s="552"/>
      <c r="J183" s="553"/>
      <c r="K183" s="150"/>
      <c r="L183" s="150"/>
      <c r="M183" s="150"/>
      <c r="N183" s="194"/>
      <c r="O183" s="194"/>
      <c r="P183" s="150"/>
      <c r="Q183" s="150"/>
      <c r="R183" s="159"/>
      <c r="S183" s="159"/>
      <c r="T183" s="159"/>
      <c r="U183" s="159"/>
    </row>
    <row r="184" spans="1:21" s="142" customFormat="1" ht="15" customHeight="1">
      <c r="A184" s="365"/>
      <c r="B184" s="348"/>
      <c r="C184" s="258" t="s">
        <v>175</v>
      </c>
      <c r="D184" s="89" t="s">
        <v>389</v>
      </c>
      <c r="E184" s="258" t="s">
        <v>26</v>
      </c>
      <c r="F184" s="145"/>
      <c r="G184" s="149"/>
      <c r="H184" s="149">
        <f>+F184*G184</f>
        <v>0</v>
      </c>
      <c r="I184" s="180"/>
      <c r="J184" s="243"/>
      <c r="K184" s="543"/>
      <c r="L184" s="405"/>
      <c r="M184" s="405"/>
      <c r="N184" s="150"/>
      <c r="O184" s="150"/>
      <c r="P184" s="262"/>
      <c r="Q184" s="262"/>
      <c r="R184" s="159"/>
      <c r="S184" s="188"/>
      <c r="T184" s="159"/>
      <c r="U184" s="159"/>
    </row>
    <row r="185" spans="1:21" s="160" customFormat="1" ht="15" customHeight="1">
      <c r="A185" s="365"/>
      <c r="B185" s="349"/>
      <c r="C185" s="522" t="s">
        <v>69</v>
      </c>
      <c r="D185" s="388" t="s">
        <v>391</v>
      </c>
      <c r="E185" s="522" t="s">
        <v>26</v>
      </c>
      <c r="F185" s="488"/>
      <c r="G185" s="149"/>
      <c r="H185" s="149">
        <f>+F185*G185</f>
        <v>0</v>
      </c>
      <c r="I185" s="179"/>
      <c r="J185" s="241"/>
      <c r="K185" s="543"/>
      <c r="L185" s="405"/>
      <c r="M185" s="405"/>
      <c r="N185" s="150"/>
      <c r="O185" s="150"/>
      <c r="P185" s="261"/>
      <c r="Q185" s="261"/>
      <c r="R185" s="90"/>
      <c r="S185" s="90"/>
      <c r="T185" s="161"/>
      <c r="U185" s="161"/>
    </row>
    <row r="186" spans="1:21" s="160" customFormat="1" ht="15" customHeight="1">
      <c r="A186" s="216"/>
      <c r="B186" s="563" t="s">
        <v>123</v>
      </c>
      <c r="C186" s="564"/>
      <c r="D186" s="564"/>
      <c r="E186" s="564"/>
      <c r="F186" s="564"/>
      <c r="G186" s="485"/>
      <c r="H186" s="485"/>
      <c r="I186" s="337">
        <f>SUM(H184:H185)</f>
        <v>0</v>
      </c>
      <c r="J186" s="240" t="e">
        <f>I186*100/$I$545</f>
        <v>#DIV/0!</v>
      </c>
      <c r="K186" s="397"/>
      <c r="L186" s="397"/>
      <c r="M186" s="397"/>
      <c r="N186" s="194"/>
      <c r="O186" s="194"/>
      <c r="P186" s="152"/>
      <c r="Q186" s="152"/>
      <c r="R186" s="161"/>
      <c r="S186" s="161"/>
      <c r="T186" s="161"/>
      <c r="U186" s="161"/>
    </row>
    <row r="187" spans="1:21" s="160" customFormat="1" ht="15" customHeight="1">
      <c r="A187" s="216"/>
      <c r="B187" s="238">
        <v>19</v>
      </c>
      <c r="C187" s="552" t="s">
        <v>396</v>
      </c>
      <c r="D187" s="552"/>
      <c r="E187" s="552"/>
      <c r="F187" s="552"/>
      <c r="G187" s="552"/>
      <c r="H187" s="552"/>
      <c r="I187" s="552"/>
      <c r="J187" s="553"/>
      <c r="K187" s="152"/>
      <c r="L187" s="152"/>
      <c r="M187" s="152"/>
      <c r="N187" s="194"/>
      <c r="O187" s="194"/>
      <c r="P187" s="152"/>
      <c r="Q187" s="152"/>
      <c r="R187" s="161"/>
      <c r="S187" s="161"/>
      <c r="T187" s="161"/>
      <c r="U187" s="161"/>
    </row>
    <row r="188" spans="1:21" s="160" customFormat="1" ht="15" customHeight="1">
      <c r="A188" s="364"/>
      <c r="B188" s="407"/>
      <c r="C188" s="522" t="s">
        <v>71</v>
      </c>
      <c r="D188" s="427" t="s">
        <v>754</v>
      </c>
      <c r="E188" s="522" t="s">
        <v>26</v>
      </c>
      <c r="F188" s="140"/>
      <c r="G188" s="149"/>
      <c r="H188" s="149">
        <f>+F188*G188</f>
        <v>0</v>
      </c>
      <c r="I188" s="278"/>
      <c r="J188" s="323"/>
      <c r="K188" s="405"/>
      <c r="L188" s="405"/>
      <c r="M188" s="405"/>
      <c r="N188" s="194"/>
      <c r="O188" s="194"/>
      <c r="P188" s="152"/>
      <c r="Q188" s="152"/>
      <c r="R188" s="161"/>
      <c r="S188" s="161"/>
      <c r="T188" s="161"/>
      <c r="U188" s="161"/>
    </row>
    <row r="189" spans="1:21" s="160" customFormat="1" ht="15" customHeight="1">
      <c r="A189" s="216"/>
      <c r="B189" s="563" t="s">
        <v>247</v>
      </c>
      <c r="C189" s="564"/>
      <c r="D189" s="564"/>
      <c r="E189" s="564"/>
      <c r="F189" s="564"/>
      <c r="G189" s="485"/>
      <c r="H189" s="485"/>
      <c r="I189" s="375">
        <f>SUM(H188:H188)</f>
        <v>0</v>
      </c>
      <c r="J189" s="324" t="e">
        <f>I189*100/$I$545</f>
        <v>#DIV/0!</v>
      </c>
      <c r="K189" s="374"/>
      <c r="L189" s="374"/>
      <c r="M189" s="374"/>
      <c r="N189" s="194"/>
      <c r="O189" s="194"/>
      <c r="P189" s="152"/>
      <c r="Q189" s="152"/>
      <c r="R189" s="161"/>
      <c r="S189" s="161"/>
      <c r="T189" s="161"/>
      <c r="U189" s="161"/>
    </row>
    <row r="190" spans="1:21" s="160" customFormat="1" ht="15" customHeight="1">
      <c r="A190" s="216"/>
      <c r="B190" s="238">
        <v>20</v>
      </c>
      <c r="C190" s="552" t="s">
        <v>168</v>
      </c>
      <c r="D190" s="552"/>
      <c r="E190" s="552"/>
      <c r="F190" s="552"/>
      <c r="G190" s="552"/>
      <c r="H190" s="552"/>
      <c r="I190" s="552"/>
      <c r="J190" s="553"/>
      <c r="K190" s="150"/>
      <c r="L190" s="150"/>
      <c r="M190" s="150"/>
      <c r="N190" s="194"/>
      <c r="O190" s="194"/>
      <c r="P190" s="194"/>
      <c r="Q190" s="194"/>
      <c r="R190" s="195"/>
      <c r="S190" s="161"/>
      <c r="T190" s="161"/>
      <c r="U190" s="161"/>
    </row>
    <row r="191" spans="1:21" s="142" customFormat="1" ht="15" customHeight="1">
      <c r="A191" s="363"/>
      <c r="B191" s="158"/>
      <c r="C191" s="522" t="s">
        <v>72</v>
      </c>
      <c r="D191" s="89" t="s">
        <v>276</v>
      </c>
      <c r="E191" s="522" t="s">
        <v>26</v>
      </c>
      <c r="F191" s="488"/>
      <c r="G191" s="149"/>
      <c r="H191" s="149">
        <f t="shared" ref="H191:H201" si="11">+F191*G191</f>
        <v>0</v>
      </c>
      <c r="I191" s="180"/>
      <c r="J191" s="243"/>
      <c r="K191" s="543"/>
      <c r="L191" s="405"/>
      <c r="M191" s="405"/>
      <c r="N191" s="150"/>
      <c r="O191" s="150"/>
      <c r="P191" s="150"/>
      <c r="Q191" s="150"/>
      <c r="R191" s="159"/>
      <c r="S191" s="159"/>
      <c r="T191" s="159"/>
      <c r="U191" s="159"/>
    </row>
    <row r="192" spans="1:21" s="142" customFormat="1" ht="15" customHeight="1">
      <c r="A192" s="363"/>
      <c r="B192" s="158"/>
      <c r="C192" s="522" t="s">
        <v>73</v>
      </c>
      <c r="D192" s="89" t="s">
        <v>177</v>
      </c>
      <c r="E192" s="522" t="s">
        <v>26</v>
      </c>
      <c r="F192" s="488"/>
      <c r="G192" s="149"/>
      <c r="H192" s="149">
        <f t="shared" si="11"/>
        <v>0</v>
      </c>
      <c r="I192" s="180"/>
      <c r="J192" s="243"/>
      <c r="K192" s="543"/>
      <c r="L192" s="405"/>
      <c r="M192" s="405"/>
      <c r="N192" s="150"/>
      <c r="O192" s="150"/>
      <c r="P192" s="194"/>
      <c r="Q192" s="194"/>
      <c r="R192" s="202"/>
      <c r="S192" s="159"/>
      <c r="T192" s="159"/>
      <c r="U192" s="159"/>
    </row>
    <row r="193" spans="1:21" s="142" customFormat="1" ht="15" customHeight="1">
      <c r="A193" s="363"/>
      <c r="B193" s="158"/>
      <c r="C193" s="522" t="s">
        <v>185</v>
      </c>
      <c r="D193" s="89" t="s">
        <v>275</v>
      </c>
      <c r="E193" s="522" t="s">
        <v>26</v>
      </c>
      <c r="F193" s="488"/>
      <c r="G193" s="149"/>
      <c r="H193" s="149">
        <f t="shared" si="11"/>
        <v>0</v>
      </c>
      <c r="I193" s="180"/>
      <c r="J193" s="243"/>
      <c r="K193" s="543"/>
      <c r="L193" s="405"/>
      <c r="M193" s="405"/>
      <c r="N193" s="150"/>
      <c r="O193" s="150"/>
      <c r="P193" s="194"/>
      <c r="Q193" s="194"/>
      <c r="R193" s="202"/>
      <c r="S193" s="159"/>
      <c r="T193" s="159"/>
      <c r="U193" s="159"/>
    </row>
    <row r="194" spans="1:21" s="142" customFormat="1" ht="22.5">
      <c r="A194" s="363"/>
      <c r="B194" s="158"/>
      <c r="C194" s="522" t="s">
        <v>186</v>
      </c>
      <c r="D194" s="89" t="s">
        <v>277</v>
      </c>
      <c r="E194" s="522" t="s">
        <v>26</v>
      </c>
      <c r="F194" s="488"/>
      <c r="G194" s="149"/>
      <c r="H194" s="149">
        <f t="shared" si="11"/>
        <v>0</v>
      </c>
      <c r="I194" s="180"/>
      <c r="J194" s="243"/>
      <c r="K194" s="543"/>
      <c r="L194" s="405"/>
      <c r="M194" s="405"/>
      <c r="N194" s="150"/>
      <c r="O194" s="150"/>
      <c r="P194" s="194"/>
      <c r="Q194" s="194"/>
      <c r="R194" s="202"/>
      <c r="S194" s="159"/>
      <c r="T194" s="159"/>
      <c r="U194" s="159"/>
    </row>
    <row r="195" spans="1:21" s="142" customFormat="1" ht="15" customHeight="1">
      <c r="A195" s="363"/>
      <c r="B195" s="173"/>
      <c r="C195" s="522" t="s">
        <v>187</v>
      </c>
      <c r="D195" s="89" t="s">
        <v>256</v>
      </c>
      <c r="E195" s="522" t="s">
        <v>26</v>
      </c>
      <c r="F195" s="488"/>
      <c r="G195" s="149"/>
      <c r="H195" s="149">
        <f t="shared" si="11"/>
        <v>0</v>
      </c>
      <c r="I195" s="389"/>
      <c r="J195" s="241"/>
      <c r="K195" s="543"/>
      <c r="L195" s="405"/>
      <c r="M195" s="405"/>
      <c r="N195" s="150"/>
      <c r="O195" s="150"/>
      <c r="P195" s="194"/>
      <c r="Q195" s="194"/>
      <c r="R195" s="202"/>
      <c r="S195" s="159"/>
      <c r="T195" s="159"/>
      <c r="U195" s="159"/>
    </row>
    <row r="196" spans="1:21" s="142" customFormat="1" ht="15" customHeight="1">
      <c r="A196" s="363"/>
      <c r="B196" s="173"/>
      <c r="C196" s="522" t="s">
        <v>188</v>
      </c>
      <c r="D196" s="89" t="s">
        <v>278</v>
      </c>
      <c r="E196" s="522" t="s">
        <v>26</v>
      </c>
      <c r="F196" s="488"/>
      <c r="G196" s="149"/>
      <c r="H196" s="149">
        <f t="shared" si="11"/>
        <v>0</v>
      </c>
      <c r="I196" s="389"/>
      <c r="J196" s="241"/>
      <c r="K196" s="543"/>
      <c r="L196" s="405"/>
      <c r="M196" s="405"/>
      <c r="N196" s="150"/>
      <c r="O196" s="150"/>
      <c r="P196" s="194"/>
      <c r="Q196" s="194"/>
      <c r="R196" s="202"/>
      <c r="S196" s="159"/>
      <c r="T196" s="159"/>
      <c r="U196" s="159"/>
    </row>
    <row r="197" spans="1:21" s="142" customFormat="1" ht="15" customHeight="1">
      <c r="A197" s="363"/>
      <c r="B197" s="173"/>
      <c r="C197" s="522" t="s">
        <v>189</v>
      </c>
      <c r="D197" s="89" t="s">
        <v>279</v>
      </c>
      <c r="E197" s="522" t="s">
        <v>26</v>
      </c>
      <c r="F197" s="488"/>
      <c r="G197" s="149"/>
      <c r="H197" s="149">
        <f t="shared" si="11"/>
        <v>0</v>
      </c>
      <c r="I197" s="389"/>
      <c r="J197" s="241"/>
      <c r="K197" s="543"/>
      <c r="L197" s="405"/>
      <c r="M197" s="405"/>
      <c r="N197" s="150"/>
      <c r="O197" s="150"/>
      <c r="P197" s="194"/>
      <c r="Q197" s="194"/>
      <c r="R197" s="202"/>
      <c r="S197" s="159"/>
      <c r="T197" s="159"/>
      <c r="U197" s="159"/>
    </row>
    <row r="198" spans="1:21" s="142" customFormat="1" ht="15" customHeight="1">
      <c r="A198" s="363"/>
      <c r="B198" s="173"/>
      <c r="C198" s="522" t="s">
        <v>437</v>
      </c>
      <c r="D198" s="89" t="s">
        <v>280</v>
      </c>
      <c r="E198" s="522" t="s">
        <v>26</v>
      </c>
      <c r="F198" s="488"/>
      <c r="G198" s="149"/>
      <c r="H198" s="149">
        <f t="shared" si="11"/>
        <v>0</v>
      </c>
      <c r="I198" s="389"/>
      <c r="J198" s="241"/>
      <c r="K198" s="543"/>
      <c r="L198" s="405"/>
      <c r="M198" s="405"/>
      <c r="N198" s="150"/>
      <c r="O198" s="150"/>
      <c r="P198" s="194"/>
      <c r="Q198" s="194"/>
      <c r="R198" s="202"/>
      <c r="S198" s="159"/>
      <c r="T198" s="159"/>
      <c r="U198" s="159"/>
    </row>
    <row r="199" spans="1:21" s="142" customFormat="1" ht="15" customHeight="1">
      <c r="A199" s="363"/>
      <c r="B199" s="173"/>
      <c r="C199" s="522" t="s">
        <v>438</v>
      </c>
      <c r="D199" s="89" t="s">
        <v>281</v>
      </c>
      <c r="E199" s="522" t="s">
        <v>26</v>
      </c>
      <c r="F199" s="488"/>
      <c r="G199" s="149"/>
      <c r="H199" s="149">
        <f t="shared" si="11"/>
        <v>0</v>
      </c>
      <c r="I199" s="389"/>
      <c r="J199" s="241"/>
      <c r="K199" s="543"/>
      <c r="L199" s="405"/>
      <c r="M199" s="405"/>
      <c r="N199" s="150"/>
      <c r="O199" s="150"/>
      <c r="P199" s="194"/>
      <c r="Q199" s="194"/>
      <c r="R199" s="202"/>
      <c r="S199" s="159"/>
      <c r="T199" s="159"/>
      <c r="U199" s="159"/>
    </row>
    <row r="200" spans="1:21" s="142" customFormat="1" ht="15" customHeight="1">
      <c r="A200" s="363"/>
      <c r="B200" s="173"/>
      <c r="C200" s="522" t="s">
        <v>439</v>
      </c>
      <c r="D200" s="89" t="s">
        <v>260</v>
      </c>
      <c r="E200" s="522" t="s">
        <v>26</v>
      </c>
      <c r="F200" s="488"/>
      <c r="G200" s="149"/>
      <c r="H200" s="149">
        <f t="shared" si="11"/>
        <v>0</v>
      </c>
      <c r="I200" s="389"/>
      <c r="J200" s="241"/>
      <c r="K200" s="543"/>
      <c r="L200" s="405"/>
      <c r="M200" s="405"/>
      <c r="N200" s="150"/>
      <c r="O200" s="150"/>
      <c r="P200" s="194"/>
      <c r="Q200" s="194"/>
      <c r="R200" s="202"/>
      <c r="S200" s="159"/>
      <c r="T200" s="159"/>
      <c r="U200" s="159"/>
    </row>
    <row r="201" spans="1:21" s="142" customFormat="1" ht="15" customHeight="1">
      <c r="A201" s="363"/>
      <c r="B201" s="173"/>
      <c r="C201" s="522" t="s">
        <v>440</v>
      </c>
      <c r="D201" s="89" t="s">
        <v>259</v>
      </c>
      <c r="E201" s="522" t="s">
        <v>26</v>
      </c>
      <c r="F201" s="488"/>
      <c r="G201" s="149"/>
      <c r="H201" s="149">
        <f t="shared" si="11"/>
        <v>0</v>
      </c>
      <c r="I201" s="389"/>
      <c r="J201" s="241"/>
      <c r="K201" s="543"/>
      <c r="L201" s="405"/>
      <c r="M201" s="405"/>
      <c r="N201" s="150"/>
      <c r="O201" s="150"/>
      <c r="P201" s="194"/>
      <c r="Q201" s="194"/>
      <c r="R201" s="202"/>
      <c r="S201" s="159"/>
      <c r="T201" s="159"/>
      <c r="U201" s="159"/>
    </row>
    <row r="202" spans="1:21" s="160" customFormat="1" ht="15" customHeight="1">
      <c r="A202" s="216"/>
      <c r="B202" s="574" t="s">
        <v>247</v>
      </c>
      <c r="C202" s="575"/>
      <c r="D202" s="575"/>
      <c r="E202" s="575"/>
      <c r="F202" s="575"/>
      <c r="G202" s="486"/>
      <c r="H202" s="486"/>
      <c r="I202" s="337">
        <f>SUM(H191:H201)</f>
        <v>0</v>
      </c>
      <c r="J202" s="240" t="e">
        <f>I202*100/$I$545</f>
        <v>#DIV/0!</v>
      </c>
      <c r="K202" s="374"/>
      <c r="L202" s="374"/>
      <c r="M202" s="374"/>
      <c r="N202" s="194"/>
      <c r="O202" s="194"/>
      <c r="P202" s="152"/>
      <c r="Q202" s="152"/>
      <c r="R202" s="202"/>
      <c r="S202" s="161"/>
      <c r="T202" s="161"/>
      <c r="U202" s="161"/>
    </row>
    <row r="203" spans="1:21" s="160" customFormat="1" ht="15" customHeight="1">
      <c r="A203" s="216"/>
      <c r="B203" s="238">
        <v>21</v>
      </c>
      <c r="C203" s="552" t="s">
        <v>136</v>
      </c>
      <c r="D203" s="552"/>
      <c r="E203" s="552"/>
      <c r="F203" s="552"/>
      <c r="G203" s="552"/>
      <c r="H203" s="552"/>
      <c r="I203" s="552"/>
      <c r="J203" s="553"/>
      <c r="K203" s="150"/>
      <c r="L203" s="150"/>
      <c r="M203" s="150"/>
      <c r="N203" s="194"/>
      <c r="O203" s="194"/>
      <c r="P203" s="150"/>
      <c r="Q203" s="150"/>
      <c r="R203" s="195"/>
      <c r="S203" s="161"/>
      <c r="T203" s="161"/>
      <c r="U203" s="161"/>
    </row>
    <row r="204" spans="1:21" s="142" customFormat="1" ht="15" customHeight="1">
      <c r="A204" s="520"/>
      <c r="B204" s="311"/>
      <c r="C204" s="522" t="s">
        <v>74</v>
      </c>
      <c r="D204" s="89" t="s">
        <v>865</v>
      </c>
      <c r="E204" s="522" t="s">
        <v>204</v>
      </c>
      <c r="F204" s="354"/>
      <c r="G204" s="149"/>
      <c r="H204" s="149">
        <v>0</v>
      </c>
      <c r="I204" s="229"/>
      <c r="J204" s="241"/>
      <c r="K204" s="583"/>
      <c r="L204" s="467"/>
      <c r="M204" s="467"/>
      <c r="N204" s="150"/>
      <c r="O204" s="150"/>
      <c r="P204" s="150"/>
      <c r="Q204" s="150"/>
      <c r="R204" s="159"/>
      <c r="S204" s="159"/>
      <c r="T204" s="159"/>
      <c r="U204" s="159"/>
    </row>
    <row r="205" spans="1:21" s="142" customFormat="1" ht="15" customHeight="1">
      <c r="A205" s="520"/>
      <c r="B205" s="173"/>
      <c r="C205" s="522" t="s">
        <v>75</v>
      </c>
      <c r="D205" s="89" t="s">
        <v>139</v>
      </c>
      <c r="E205" s="522" t="s">
        <v>204</v>
      </c>
      <c r="F205" s="488"/>
      <c r="G205" s="149"/>
      <c r="H205" s="149">
        <f>+F205*G205</f>
        <v>0</v>
      </c>
      <c r="I205" s="180"/>
      <c r="J205" s="243"/>
      <c r="K205" s="583"/>
      <c r="L205" s="467"/>
      <c r="M205" s="467"/>
      <c r="N205" s="150"/>
      <c r="O205" s="150"/>
      <c r="P205" s="194"/>
      <c r="Q205" s="194"/>
      <c r="R205" s="159"/>
      <c r="S205" s="159"/>
      <c r="T205" s="159"/>
      <c r="U205" s="159"/>
    </row>
    <row r="206" spans="1:21" s="160" customFormat="1" ht="22.5">
      <c r="A206" s="520"/>
      <c r="B206" s="173"/>
      <c r="C206" s="317" t="s">
        <v>322</v>
      </c>
      <c r="D206" s="390" t="s">
        <v>309</v>
      </c>
      <c r="E206" s="317" t="s">
        <v>26</v>
      </c>
      <c r="F206" s="224"/>
      <c r="G206" s="149"/>
      <c r="H206" s="149">
        <f>+F206*G206</f>
        <v>0</v>
      </c>
      <c r="I206" s="180"/>
      <c r="J206" s="243"/>
      <c r="K206" s="583"/>
      <c r="L206" s="467"/>
      <c r="M206" s="467"/>
      <c r="N206" s="150"/>
      <c r="O206" s="150"/>
      <c r="P206" s="152"/>
      <c r="Q206" s="152"/>
      <c r="R206" s="161"/>
      <c r="S206" s="161"/>
      <c r="T206" s="161"/>
      <c r="U206" s="161"/>
    </row>
    <row r="207" spans="1:21" s="160" customFormat="1" ht="15" customHeight="1">
      <c r="A207" s="216"/>
      <c r="B207" s="574" t="s">
        <v>247</v>
      </c>
      <c r="C207" s="575"/>
      <c r="D207" s="575"/>
      <c r="E207" s="575"/>
      <c r="F207" s="575"/>
      <c r="G207" s="486"/>
      <c r="H207" s="486"/>
      <c r="I207" s="265">
        <f>SUM(H204:H206)</f>
        <v>0</v>
      </c>
      <c r="J207" s="240" t="e">
        <f>I207*100/$I$545</f>
        <v>#DIV/0!</v>
      </c>
      <c r="K207" s="374"/>
      <c r="L207" s="374"/>
      <c r="M207" s="374"/>
      <c r="N207" s="194"/>
      <c r="O207" s="194"/>
      <c r="P207" s="152"/>
      <c r="Q207" s="152"/>
      <c r="R207" s="161"/>
      <c r="S207" s="161"/>
      <c r="T207" s="161"/>
      <c r="U207" s="161"/>
    </row>
    <row r="208" spans="1:21" s="160" customFormat="1" ht="15" customHeight="1">
      <c r="A208" s="216"/>
      <c r="B208" s="238">
        <v>22</v>
      </c>
      <c r="C208" s="552" t="s">
        <v>137</v>
      </c>
      <c r="D208" s="552"/>
      <c r="E208" s="552"/>
      <c r="F208" s="552"/>
      <c r="G208" s="552"/>
      <c r="H208" s="552"/>
      <c r="I208" s="552"/>
      <c r="J208" s="553"/>
      <c r="K208" s="150"/>
      <c r="L208" s="150"/>
      <c r="M208" s="150"/>
      <c r="N208" s="194"/>
      <c r="O208" s="194"/>
      <c r="P208" s="194"/>
      <c r="Q208" s="194"/>
      <c r="R208" s="195"/>
      <c r="S208" s="161"/>
      <c r="T208" s="161"/>
      <c r="U208" s="161"/>
    </row>
    <row r="209" spans="1:21" s="142" customFormat="1" ht="15" customHeight="1">
      <c r="A209" s="520"/>
      <c r="B209" s="158"/>
      <c r="C209" s="522" t="s">
        <v>76</v>
      </c>
      <c r="D209" s="89" t="s">
        <v>114</v>
      </c>
      <c r="E209" s="522" t="s">
        <v>204</v>
      </c>
      <c r="F209" s="488"/>
      <c r="G209" s="149"/>
      <c r="H209" s="149">
        <f t="shared" ref="H209:H216" si="12">+F209*G209</f>
        <v>0</v>
      </c>
      <c r="I209" s="232"/>
      <c r="J209" s="243"/>
      <c r="K209" s="543"/>
      <c r="L209" s="405"/>
      <c r="M209" s="405"/>
      <c r="N209" s="194"/>
      <c r="O209" s="194"/>
      <c r="P209" s="150"/>
      <c r="Q209" s="150"/>
      <c r="R209" s="159"/>
      <c r="S209" s="159"/>
      <c r="T209" s="159"/>
      <c r="U209" s="159"/>
    </row>
    <row r="210" spans="1:21" s="142" customFormat="1" ht="15" customHeight="1">
      <c r="A210" s="520"/>
      <c r="B210" s="158"/>
      <c r="C210" s="522" t="s">
        <v>395</v>
      </c>
      <c r="D210" s="89" t="s">
        <v>310</v>
      </c>
      <c r="E210" s="522" t="s">
        <v>204</v>
      </c>
      <c r="F210" s="488"/>
      <c r="G210" s="149"/>
      <c r="H210" s="149">
        <f t="shared" si="12"/>
        <v>0</v>
      </c>
      <c r="I210" s="232"/>
      <c r="J210" s="243"/>
      <c r="K210" s="543"/>
      <c r="L210" s="405"/>
      <c r="M210" s="405"/>
      <c r="N210" s="194"/>
      <c r="O210" s="194"/>
      <c r="P210" s="150"/>
      <c r="Q210" s="150"/>
      <c r="R210" s="159"/>
      <c r="S210" s="159"/>
      <c r="T210" s="159"/>
      <c r="U210" s="159"/>
    </row>
    <row r="211" spans="1:21" s="142" customFormat="1" ht="15" customHeight="1">
      <c r="A211" s="520"/>
      <c r="B211" s="158"/>
      <c r="C211" s="522" t="s">
        <v>404</v>
      </c>
      <c r="D211" s="89" t="s">
        <v>164</v>
      </c>
      <c r="E211" s="522" t="s">
        <v>204</v>
      </c>
      <c r="F211" s="177"/>
      <c r="G211" s="149"/>
      <c r="H211" s="149">
        <f t="shared" si="12"/>
        <v>0</v>
      </c>
      <c r="I211" s="232"/>
      <c r="J211" s="243"/>
      <c r="K211" s="543"/>
      <c r="L211" s="405"/>
      <c r="M211" s="405"/>
      <c r="N211" s="194"/>
      <c r="O211" s="194"/>
      <c r="P211" s="150"/>
      <c r="Q211" s="150"/>
      <c r="R211" s="159"/>
      <c r="S211" s="159"/>
      <c r="T211" s="159"/>
      <c r="U211" s="159"/>
    </row>
    <row r="212" spans="1:21" s="142" customFormat="1" ht="15" customHeight="1">
      <c r="A212" s="520"/>
      <c r="B212" s="158"/>
      <c r="C212" s="522" t="s">
        <v>405</v>
      </c>
      <c r="D212" s="89" t="s">
        <v>147</v>
      </c>
      <c r="E212" s="522" t="s">
        <v>204</v>
      </c>
      <c r="F212" s="488"/>
      <c r="G212" s="149"/>
      <c r="H212" s="149">
        <f t="shared" si="12"/>
        <v>0</v>
      </c>
      <c r="I212" s="180"/>
      <c r="J212" s="243"/>
      <c r="K212" s="543"/>
      <c r="L212" s="405"/>
      <c r="M212" s="405"/>
      <c r="N212" s="194"/>
      <c r="O212" s="194"/>
      <c r="P212" s="194"/>
      <c r="Q212" s="194"/>
      <c r="R212" s="159"/>
      <c r="S212" s="159"/>
      <c r="T212" s="159"/>
      <c r="U212" s="159"/>
    </row>
    <row r="213" spans="1:21" s="142" customFormat="1" ht="15" customHeight="1">
      <c r="A213" s="520"/>
      <c r="B213" s="158"/>
      <c r="C213" s="522" t="s">
        <v>406</v>
      </c>
      <c r="D213" s="89" t="s">
        <v>146</v>
      </c>
      <c r="E213" s="522" t="s">
        <v>204</v>
      </c>
      <c r="F213" s="488"/>
      <c r="G213" s="149"/>
      <c r="H213" s="149">
        <f t="shared" si="12"/>
        <v>0</v>
      </c>
      <c r="I213" s="180"/>
      <c r="J213" s="243"/>
      <c r="K213" s="543"/>
      <c r="L213" s="405"/>
      <c r="M213" s="405"/>
      <c r="N213" s="194"/>
      <c r="O213" s="194"/>
      <c r="P213" s="194"/>
      <c r="Q213" s="194"/>
      <c r="R213" s="194"/>
      <c r="S213" s="159"/>
      <c r="T213" s="159"/>
      <c r="U213" s="159"/>
    </row>
    <row r="214" spans="1:21" s="142" customFormat="1" ht="15" customHeight="1">
      <c r="A214" s="520"/>
      <c r="B214" s="158"/>
      <c r="C214" s="522" t="s">
        <v>441</v>
      </c>
      <c r="D214" s="89" t="s">
        <v>311</v>
      </c>
      <c r="E214" s="140" t="s">
        <v>204</v>
      </c>
      <c r="F214" s="488"/>
      <c r="G214" s="149"/>
      <c r="H214" s="149">
        <f t="shared" si="12"/>
        <v>0</v>
      </c>
      <c r="I214" s="180"/>
      <c r="J214" s="243"/>
      <c r="K214" s="543"/>
      <c r="L214" s="405"/>
      <c r="M214" s="405"/>
      <c r="N214" s="194"/>
      <c r="O214" s="194"/>
      <c r="P214" s="194"/>
      <c r="Q214" s="194"/>
      <c r="R214" s="159"/>
      <c r="S214" s="159"/>
      <c r="T214" s="159"/>
      <c r="U214" s="159"/>
    </row>
    <row r="215" spans="1:21" s="142" customFormat="1" ht="15" customHeight="1">
      <c r="A215" s="520"/>
      <c r="B215" s="158"/>
      <c r="C215" s="522" t="s">
        <v>496</v>
      </c>
      <c r="D215" s="89" t="s">
        <v>812</v>
      </c>
      <c r="E215" s="140" t="s">
        <v>204</v>
      </c>
      <c r="F215" s="488"/>
      <c r="G215" s="149"/>
      <c r="H215" s="149">
        <f t="shared" si="12"/>
        <v>0</v>
      </c>
      <c r="I215" s="180"/>
      <c r="J215" s="243"/>
      <c r="K215" s="543"/>
      <c r="L215" s="405"/>
      <c r="M215" s="405"/>
      <c r="N215" s="194"/>
      <c r="O215" s="194"/>
      <c r="P215" s="194"/>
      <c r="Q215" s="194"/>
      <c r="R215" s="159"/>
      <c r="S215" s="159"/>
      <c r="T215" s="159"/>
      <c r="U215" s="159"/>
    </row>
    <row r="216" spans="1:21" s="142" customFormat="1" ht="15" customHeight="1">
      <c r="A216" s="520"/>
      <c r="B216" s="412"/>
      <c r="C216" s="522" t="s">
        <v>836</v>
      </c>
      <c r="D216" s="89" t="s">
        <v>837</v>
      </c>
      <c r="E216" s="140" t="s">
        <v>204</v>
      </c>
      <c r="F216" s="488"/>
      <c r="G216" s="149"/>
      <c r="H216" s="149">
        <f t="shared" si="12"/>
        <v>0</v>
      </c>
      <c r="I216" s="180"/>
      <c r="J216" s="243"/>
      <c r="K216" s="405"/>
      <c r="L216" s="405"/>
      <c r="M216" s="405"/>
      <c r="N216" s="194"/>
      <c r="O216" s="194"/>
      <c r="P216" s="194"/>
      <c r="Q216" s="194"/>
      <c r="R216" s="159"/>
      <c r="S216" s="159"/>
      <c r="T216" s="159"/>
      <c r="U216" s="159"/>
    </row>
    <row r="217" spans="1:21" s="160" customFormat="1" ht="15" customHeight="1">
      <c r="A217" s="161"/>
      <c r="B217" s="563" t="s">
        <v>247</v>
      </c>
      <c r="C217" s="564"/>
      <c r="D217" s="564"/>
      <c r="E217" s="564"/>
      <c r="F217" s="564"/>
      <c r="G217" s="485"/>
      <c r="H217" s="485"/>
      <c r="I217" s="265">
        <f>SUM(H209:H216)</f>
        <v>0</v>
      </c>
      <c r="J217" s="246" t="e">
        <f>I217*100/$I$545</f>
        <v>#DIV/0!</v>
      </c>
      <c r="K217" s="374"/>
      <c r="L217" s="374"/>
      <c r="M217" s="374"/>
      <c r="N217" s="194"/>
      <c r="O217" s="194"/>
      <c r="P217" s="194"/>
      <c r="Q217" s="194"/>
      <c r="R217" s="159"/>
      <c r="S217" s="159"/>
      <c r="T217" s="159"/>
      <c r="U217" s="161"/>
    </row>
    <row r="218" spans="1:21" s="160" customFormat="1" ht="15" customHeight="1">
      <c r="A218" s="161"/>
      <c r="B218" s="238">
        <v>23</v>
      </c>
      <c r="C218" s="552" t="s">
        <v>184</v>
      </c>
      <c r="D218" s="552"/>
      <c r="E218" s="552"/>
      <c r="F218" s="552"/>
      <c r="G218" s="552"/>
      <c r="H218" s="552"/>
      <c r="I218" s="552"/>
      <c r="J218" s="553"/>
      <c r="K218" s="194"/>
      <c r="L218" s="194"/>
      <c r="M218" s="194"/>
      <c r="N218" s="194"/>
      <c r="O218" s="194"/>
      <c r="P218" s="194"/>
      <c r="Q218" s="194"/>
      <c r="R218" s="159"/>
      <c r="S218" s="159"/>
      <c r="T218" s="159"/>
      <c r="U218" s="161"/>
    </row>
    <row r="219" spans="1:21" s="160" customFormat="1" ht="15" customHeight="1">
      <c r="A219" s="520"/>
      <c r="B219" s="311"/>
      <c r="C219" s="333" t="s">
        <v>77</v>
      </c>
      <c r="D219" s="391" t="s">
        <v>402</v>
      </c>
      <c r="E219" s="333" t="s">
        <v>204</v>
      </c>
      <c r="F219" s="140"/>
      <c r="G219" s="149"/>
      <c r="H219" s="149">
        <f>+F219*G219</f>
        <v>0</v>
      </c>
      <c r="I219" s="278"/>
      <c r="J219" s="323"/>
      <c r="K219" s="584"/>
      <c r="L219" s="468"/>
      <c r="M219" s="468"/>
      <c r="N219" s="309"/>
      <c r="O219" s="309"/>
      <c r="P219" s="194"/>
      <c r="Q219" s="194"/>
      <c r="R219" s="159"/>
      <c r="S219" s="159"/>
      <c r="T219" s="159"/>
      <c r="U219" s="161"/>
    </row>
    <row r="220" spans="1:21" s="160" customFormat="1" ht="15" customHeight="1">
      <c r="A220" s="520"/>
      <c r="B220" s="311"/>
      <c r="C220" s="333" t="s">
        <v>206</v>
      </c>
      <c r="D220" s="391" t="s">
        <v>403</v>
      </c>
      <c r="E220" s="333" t="s">
        <v>204</v>
      </c>
      <c r="F220" s="140"/>
      <c r="G220" s="149"/>
      <c r="H220" s="149">
        <f>+F220*G220</f>
        <v>0</v>
      </c>
      <c r="I220" s="278"/>
      <c r="J220" s="323"/>
      <c r="K220" s="584"/>
      <c r="L220" s="468"/>
      <c r="M220" s="468"/>
      <c r="N220" s="309"/>
      <c r="O220" s="309"/>
      <c r="P220" s="194"/>
      <c r="Q220" s="194"/>
      <c r="R220" s="159"/>
      <c r="S220" s="159"/>
      <c r="T220" s="159"/>
      <c r="U220" s="161"/>
    </row>
    <row r="221" spans="1:21" s="160" customFormat="1" ht="15" customHeight="1">
      <c r="A221" s="520"/>
      <c r="B221" s="311"/>
      <c r="C221" s="333" t="s">
        <v>248</v>
      </c>
      <c r="D221" s="391" t="s">
        <v>835</v>
      </c>
      <c r="E221" s="333" t="s">
        <v>204</v>
      </c>
      <c r="F221" s="140"/>
      <c r="G221" s="149"/>
      <c r="H221" s="149">
        <f>+F221*G221</f>
        <v>0</v>
      </c>
      <c r="I221" s="278"/>
      <c r="J221" s="323"/>
      <c r="K221" s="584"/>
      <c r="L221" s="468"/>
      <c r="M221" s="468"/>
      <c r="N221" s="309"/>
      <c r="O221" s="309"/>
      <c r="P221" s="194"/>
      <c r="Q221" s="194"/>
      <c r="R221" s="159"/>
      <c r="S221" s="159"/>
      <c r="T221" s="159"/>
      <c r="U221" s="161"/>
    </row>
    <row r="222" spans="1:21" s="160" customFormat="1" ht="15" customHeight="1">
      <c r="A222" s="520"/>
      <c r="B222" s="311"/>
      <c r="C222" s="333" t="s">
        <v>255</v>
      </c>
      <c r="D222" s="423" t="s">
        <v>407</v>
      </c>
      <c r="E222" s="333" t="s">
        <v>26</v>
      </c>
      <c r="F222" s="140"/>
      <c r="G222" s="149"/>
      <c r="H222" s="149">
        <f>+F222*G222</f>
        <v>0</v>
      </c>
      <c r="I222" s="278"/>
      <c r="J222" s="489"/>
      <c r="K222" s="584"/>
      <c r="L222" s="468"/>
      <c r="M222" s="468"/>
      <c r="N222" s="309"/>
      <c r="O222" s="309"/>
      <c r="P222" s="194"/>
      <c r="Q222" s="194"/>
      <c r="R222" s="159"/>
      <c r="S222" s="159"/>
      <c r="T222" s="159"/>
      <c r="U222" s="161"/>
    </row>
    <row r="223" spans="1:21" s="160" customFormat="1" ht="15" customHeight="1">
      <c r="A223" s="161"/>
      <c r="B223" s="563" t="s">
        <v>247</v>
      </c>
      <c r="C223" s="564"/>
      <c r="D223" s="564"/>
      <c r="E223" s="564"/>
      <c r="F223" s="564"/>
      <c r="G223" s="485"/>
      <c r="H223" s="485"/>
      <c r="I223" s="265">
        <f>SUM(H219:H222)</f>
        <v>0</v>
      </c>
      <c r="J223" s="246" t="e">
        <f>I223*100/$I$545</f>
        <v>#DIV/0!</v>
      </c>
      <c r="K223" s="376"/>
      <c r="L223" s="376"/>
      <c r="M223" s="376"/>
      <c r="N223" s="194"/>
      <c r="O223" s="194"/>
      <c r="P223" s="194"/>
      <c r="Q223" s="194"/>
      <c r="R223" s="159"/>
      <c r="S223" s="159"/>
      <c r="T223" s="159"/>
      <c r="U223" s="161"/>
    </row>
    <row r="224" spans="1:21" s="142" customFormat="1" ht="15" customHeight="1">
      <c r="A224" s="159"/>
      <c r="B224" s="238">
        <v>24</v>
      </c>
      <c r="C224" s="552" t="s">
        <v>140</v>
      </c>
      <c r="D224" s="552"/>
      <c r="E224" s="552"/>
      <c r="F224" s="552"/>
      <c r="G224" s="552"/>
      <c r="H224" s="552"/>
      <c r="I224" s="552"/>
      <c r="J224" s="553"/>
      <c r="K224" s="194"/>
      <c r="L224" s="194"/>
      <c r="M224" s="194"/>
      <c r="N224" s="194"/>
      <c r="O224" s="194"/>
      <c r="P224" s="194"/>
      <c r="Q224" s="194"/>
      <c r="R224" s="159"/>
      <c r="S224" s="159"/>
      <c r="T224" s="159"/>
      <c r="U224" s="159"/>
    </row>
    <row r="225" spans="1:21" s="142" customFormat="1" ht="15" customHeight="1">
      <c r="A225" s="520"/>
      <c r="B225" s="311"/>
      <c r="C225" s="522" t="s">
        <v>269</v>
      </c>
      <c r="D225" s="89" t="s">
        <v>176</v>
      </c>
      <c r="E225" s="522" t="s">
        <v>26</v>
      </c>
      <c r="F225" s="488"/>
      <c r="G225" s="149"/>
      <c r="H225" s="149">
        <f>+F225*G225</f>
        <v>0</v>
      </c>
      <c r="I225" s="229"/>
      <c r="J225" s="241"/>
      <c r="K225" s="385"/>
      <c r="L225" s="385"/>
      <c r="M225" s="150"/>
      <c r="N225" s="150"/>
      <c r="O225" s="150"/>
      <c r="P225" s="150"/>
      <c r="Q225" s="150"/>
      <c r="R225" s="159"/>
      <c r="S225" s="159"/>
      <c r="T225" s="159"/>
      <c r="U225" s="159"/>
    </row>
    <row r="226" spans="1:21" s="142" customFormat="1" ht="15" customHeight="1">
      <c r="A226" s="159"/>
      <c r="B226" s="550" t="s">
        <v>247</v>
      </c>
      <c r="C226" s="551"/>
      <c r="D226" s="551"/>
      <c r="E226" s="551"/>
      <c r="F226" s="551"/>
      <c r="G226" s="484"/>
      <c r="H226" s="484"/>
      <c r="I226" s="265">
        <f>SUM(H225)</f>
        <v>0</v>
      </c>
      <c r="J226" s="246" t="e">
        <f>I226*100/$I$545</f>
        <v>#DIV/0!</v>
      </c>
      <c r="K226" s="150"/>
      <c r="L226" s="150"/>
      <c r="M226" s="150"/>
      <c r="N226" s="150"/>
      <c r="O226" s="150"/>
      <c r="P226" s="150"/>
      <c r="Q226" s="150"/>
      <c r="R226" s="159"/>
      <c r="S226" s="159"/>
      <c r="T226" s="159"/>
      <c r="U226" s="159"/>
    </row>
    <row r="227" spans="1:21" s="142" customFormat="1" ht="15" customHeight="1">
      <c r="A227" s="159"/>
      <c r="B227" s="238">
        <v>25</v>
      </c>
      <c r="C227" s="552" t="s">
        <v>442</v>
      </c>
      <c r="D227" s="552"/>
      <c r="E227" s="552"/>
      <c r="F227" s="552"/>
      <c r="G227" s="552"/>
      <c r="H227" s="552"/>
      <c r="I227" s="552"/>
      <c r="J227" s="553"/>
      <c r="K227" s="150"/>
      <c r="L227" s="150"/>
      <c r="M227" s="150"/>
      <c r="N227" s="150"/>
      <c r="O227" s="150"/>
      <c r="P227" s="150"/>
      <c r="Q227" s="150"/>
      <c r="R227" s="150"/>
      <c r="S227" s="159"/>
      <c r="T227" s="159"/>
      <c r="U227" s="159"/>
    </row>
    <row r="228" spans="1:21" s="142" customFormat="1" ht="15" customHeight="1">
      <c r="A228" s="363"/>
      <c r="B228" s="311"/>
      <c r="C228" s="522" t="s">
        <v>125</v>
      </c>
      <c r="D228" s="89" t="s">
        <v>909</v>
      </c>
      <c r="E228" s="522" t="s">
        <v>26</v>
      </c>
      <c r="F228" s="145"/>
      <c r="G228" s="149"/>
      <c r="H228" s="149">
        <f>+F228*G228</f>
        <v>0</v>
      </c>
      <c r="I228" s="229"/>
      <c r="J228" s="241"/>
      <c r="K228" s="543"/>
      <c r="L228" s="150"/>
      <c r="M228" s="150"/>
      <c r="N228" s="150"/>
      <c r="O228" s="150"/>
      <c r="P228" s="150"/>
      <c r="Q228" s="150"/>
      <c r="R228" s="159"/>
      <c r="S228" s="159"/>
      <c r="T228" s="159"/>
      <c r="U228" s="159"/>
    </row>
    <row r="229" spans="1:21" s="142" customFormat="1" ht="15" customHeight="1">
      <c r="A229" s="402"/>
      <c r="B229" s="345"/>
      <c r="C229" s="522" t="s">
        <v>78</v>
      </c>
      <c r="D229" s="428" t="s">
        <v>906</v>
      </c>
      <c r="E229" s="522" t="s">
        <v>26</v>
      </c>
      <c r="F229" s="145"/>
      <c r="G229" s="149"/>
      <c r="H229" s="149">
        <f>+F229*G229</f>
        <v>0</v>
      </c>
      <c r="I229" s="229"/>
      <c r="J229" s="241"/>
      <c r="K229" s="543"/>
      <c r="L229" s="150"/>
      <c r="M229" s="150"/>
      <c r="N229" s="150"/>
      <c r="O229" s="150"/>
      <c r="P229" s="150"/>
      <c r="Q229" s="150"/>
      <c r="R229" s="159"/>
      <c r="S229" s="159"/>
      <c r="T229" s="159"/>
      <c r="U229" s="159"/>
    </row>
    <row r="230" spans="1:21" s="142" customFormat="1" ht="15" customHeight="1">
      <c r="A230" s="402"/>
      <c r="B230" s="345"/>
      <c r="C230" s="522" t="s">
        <v>79</v>
      </c>
      <c r="D230" s="428" t="s">
        <v>908</v>
      </c>
      <c r="E230" s="522" t="s">
        <v>26</v>
      </c>
      <c r="F230" s="145"/>
      <c r="G230" s="149"/>
      <c r="H230" s="149">
        <f>+F230*G230</f>
        <v>0</v>
      </c>
      <c r="I230" s="229"/>
      <c r="J230" s="241"/>
      <c r="K230" s="543"/>
      <c r="L230" s="150"/>
      <c r="M230" s="150"/>
      <c r="N230" s="150"/>
      <c r="O230" s="150"/>
      <c r="P230" s="150"/>
      <c r="Q230" s="150"/>
      <c r="R230" s="159"/>
      <c r="S230" s="159"/>
      <c r="T230" s="159"/>
      <c r="U230" s="159"/>
    </row>
    <row r="231" spans="1:21" s="142" customFormat="1" ht="15" customHeight="1">
      <c r="A231" s="402"/>
      <c r="B231" s="345"/>
      <c r="C231" s="522" t="s">
        <v>135</v>
      </c>
      <c r="D231" s="525" t="s">
        <v>907</v>
      </c>
      <c r="E231" s="522" t="s">
        <v>26</v>
      </c>
      <c r="F231" s="145"/>
      <c r="G231" s="149"/>
      <c r="H231" s="149">
        <f>+F231*G231</f>
        <v>0</v>
      </c>
      <c r="I231" s="229"/>
      <c r="J231" s="241"/>
      <c r="K231" s="543"/>
      <c r="L231" s="150"/>
      <c r="M231" s="150"/>
      <c r="N231" s="150"/>
      <c r="O231" s="150"/>
      <c r="P231" s="150"/>
      <c r="Q231" s="150"/>
      <c r="R231" s="159"/>
      <c r="S231" s="159"/>
      <c r="T231" s="159"/>
      <c r="U231" s="159"/>
    </row>
    <row r="232" spans="1:21" s="142" customFormat="1" ht="15" customHeight="1">
      <c r="A232" s="409"/>
      <c r="B232" s="550" t="s">
        <v>247</v>
      </c>
      <c r="C232" s="551"/>
      <c r="D232" s="551"/>
      <c r="E232" s="551"/>
      <c r="F232" s="551"/>
      <c r="G232" s="484">
        <v>0</v>
      </c>
      <c r="H232" s="484"/>
      <c r="I232" s="265">
        <f>SUM(H228:H231)</f>
        <v>0</v>
      </c>
      <c r="J232" s="246" t="e">
        <f>I232*100/$I$545</f>
        <v>#DIV/0!</v>
      </c>
      <c r="K232" s="543"/>
      <c r="L232" s="405"/>
      <c r="M232" s="405"/>
      <c r="N232" s="150"/>
      <c r="O232" s="150"/>
      <c r="P232" s="150"/>
      <c r="Q232" s="150"/>
      <c r="R232" s="159"/>
      <c r="S232" s="159"/>
      <c r="T232" s="159"/>
      <c r="U232" s="159"/>
    </row>
    <row r="233" spans="1:21" s="142" customFormat="1" ht="15" customHeight="1">
      <c r="A233" s="409"/>
      <c r="B233" s="238">
        <v>26</v>
      </c>
      <c r="C233" s="552" t="s">
        <v>2</v>
      </c>
      <c r="D233" s="552"/>
      <c r="E233" s="552"/>
      <c r="F233" s="552"/>
      <c r="G233" s="552"/>
      <c r="H233" s="552"/>
      <c r="I233" s="552"/>
      <c r="J233" s="553"/>
      <c r="K233" s="150"/>
      <c r="L233" s="150"/>
      <c r="M233" s="150"/>
      <c r="N233" s="150"/>
      <c r="O233" s="150"/>
      <c r="P233" s="150"/>
      <c r="Q233" s="150"/>
      <c r="R233" s="159"/>
      <c r="S233" s="159"/>
      <c r="T233" s="159"/>
      <c r="U233" s="159"/>
    </row>
    <row r="234" spans="1:21" s="142" customFormat="1" ht="12.75">
      <c r="A234" s="520"/>
      <c r="B234" s="311"/>
      <c r="C234" s="522" t="s">
        <v>270</v>
      </c>
      <c r="D234" s="169" t="s">
        <v>870</v>
      </c>
      <c r="E234" s="140" t="s">
        <v>26</v>
      </c>
      <c r="F234" s="224"/>
      <c r="G234" s="149"/>
      <c r="H234" s="149">
        <f>+F234*G234</f>
        <v>0</v>
      </c>
      <c r="I234" s="279"/>
      <c r="J234" s="325"/>
      <c r="K234" s="582"/>
      <c r="L234" s="514"/>
      <c r="M234" s="514"/>
      <c r="N234" s="255"/>
      <c r="O234" s="255"/>
      <c r="P234" s="255"/>
      <c r="Q234" s="255"/>
      <c r="R234" s="264"/>
      <c r="S234" s="264"/>
      <c r="T234" s="159"/>
      <c r="U234" s="159"/>
    </row>
    <row r="235" spans="1:21" s="142" customFormat="1" ht="12.75">
      <c r="A235" s="520"/>
      <c r="B235" s="311"/>
      <c r="C235" s="522" t="s">
        <v>271</v>
      </c>
      <c r="D235" s="169" t="s">
        <v>894</v>
      </c>
      <c r="E235" s="140" t="s">
        <v>70</v>
      </c>
      <c r="F235" s="224"/>
      <c r="G235" s="149"/>
      <c r="H235" s="149">
        <f>+F235*G235</f>
        <v>0</v>
      </c>
      <c r="I235" s="280"/>
      <c r="J235" s="325"/>
      <c r="K235" s="582"/>
      <c r="L235" s="514"/>
      <c r="M235" s="514"/>
      <c r="N235" s="255"/>
      <c r="O235" s="255"/>
      <c r="P235" s="255"/>
      <c r="Q235" s="255"/>
      <c r="R235" s="264"/>
      <c r="S235" s="264"/>
      <c r="T235" s="159"/>
      <c r="U235" s="159"/>
    </row>
    <row r="236" spans="1:21" s="142" customFormat="1" ht="12.75">
      <c r="A236" s="520"/>
      <c r="B236" s="311"/>
      <c r="C236" s="522" t="s">
        <v>272</v>
      </c>
      <c r="D236" s="89" t="s">
        <v>861</v>
      </c>
      <c r="E236" s="140" t="s">
        <v>70</v>
      </c>
      <c r="F236" s="488"/>
      <c r="G236" s="149"/>
      <c r="H236" s="149">
        <f>+F236*G236</f>
        <v>0</v>
      </c>
      <c r="I236" s="280"/>
      <c r="J236" s="325"/>
      <c r="K236" s="582"/>
      <c r="L236" s="514"/>
      <c r="M236" s="514"/>
      <c r="N236" s="255"/>
      <c r="O236" s="255"/>
      <c r="P236" s="255"/>
      <c r="Q236" s="255"/>
      <c r="R236" s="264"/>
      <c r="S236" s="264"/>
      <c r="T236" s="159"/>
      <c r="U236" s="159"/>
    </row>
    <row r="237" spans="1:21" s="142" customFormat="1" ht="12.75">
      <c r="A237" s="520"/>
      <c r="B237" s="311"/>
      <c r="C237" s="522" t="s">
        <v>273</v>
      </c>
      <c r="D237" s="89" t="s">
        <v>862</v>
      </c>
      <c r="E237" s="140" t="s">
        <v>70</v>
      </c>
      <c r="F237" s="488"/>
      <c r="G237" s="149"/>
      <c r="H237" s="149">
        <f>+F237*G237</f>
        <v>0</v>
      </c>
      <c r="I237" s="280"/>
      <c r="J237" s="325"/>
      <c r="K237" s="582"/>
      <c r="L237" s="514"/>
      <c r="M237" s="514"/>
      <c r="N237" s="255"/>
      <c r="O237" s="255"/>
      <c r="P237" s="255"/>
      <c r="Q237" s="255"/>
      <c r="R237" s="264"/>
      <c r="S237" s="264"/>
      <c r="T237" s="159"/>
      <c r="U237" s="159"/>
    </row>
    <row r="238" spans="1:21" s="142" customFormat="1" ht="12.75">
      <c r="A238" s="520"/>
      <c r="B238" s="311"/>
      <c r="C238" s="522" t="s">
        <v>274</v>
      </c>
      <c r="D238" s="169" t="s">
        <v>871</v>
      </c>
      <c r="E238" s="140" t="s">
        <v>70</v>
      </c>
      <c r="F238" s="224"/>
      <c r="G238" s="149"/>
      <c r="H238" s="149">
        <f>+F238*G238</f>
        <v>0</v>
      </c>
      <c r="I238" s="280"/>
      <c r="J238" s="325"/>
      <c r="K238" s="582"/>
      <c r="L238" s="514"/>
      <c r="M238" s="514"/>
      <c r="N238" s="255"/>
      <c r="O238" s="255"/>
      <c r="P238" s="255"/>
      <c r="Q238" s="255"/>
      <c r="R238" s="264"/>
      <c r="S238" s="264"/>
      <c r="T238" s="159"/>
      <c r="U238" s="159"/>
    </row>
    <row r="239" spans="1:21" s="142" customFormat="1" ht="15" customHeight="1">
      <c r="A239" s="520"/>
      <c r="B239" s="550" t="s">
        <v>247</v>
      </c>
      <c r="C239" s="551"/>
      <c r="D239" s="551"/>
      <c r="E239" s="551"/>
      <c r="F239" s="551"/>
      <c r="G239" s="484"/>
      <c r="H239" s="484"/>
      <c r="I239" s="265">
        <f>SUM(H234:H238)</f>
        <v>0</v>
      </c>
      <c r="J239" s="246" t="e">
        <f>I239*100/$I$545</f>
        <v>#DIV/0!</v>
      </c>
      <c r="K239" s="582"/>
      <c r="L239" s="514"/>
      <c r="M239" s="514"/>
      <c r="N239" s="150"/>
      <c r="O239" s="150"/>
      <c r="P239" s="150"/>
      <c r="Q239" s="150"/>
      <c r="R239" s="159"/>
      <c r="S239" s="159"/>
      <c r="T239" s="159"/>
      <c r="U239" s="159"/>
    </row>
    <row r="240" spans="1:21" s="160" customFormat="1" ht="15" customHeight="1">
      <c r="A240" s="520"/>
      <c r="B240" s="238">
        <v>27</v>
      </c>
      <c r="C240" s="576" t="s">
        <v>443</v>
      </c>
      <c r="D240" s="577"/>
      <c r="E240" s="480"/>
      <c r="F240" s="480"/>
      <c r="G240" s="480"/>
      <c r="H240" s="480"/>
      <c r="I240" s="480"/>
      <c r="J240" s="481"/>
      <c r="K240" s="150"/>
      <c r="L240" s="150"/>
      <c r="M240" s="150"/>
      <c r="N240" s="150"/>
      <c r="O240" s="150"/>
      <c r="P240" s="150"/>
      <c r="Q240" s="535"/>
      <c r="R240" s="193"/>
      <c r="S240" s="159"/>
      <c r="T240" s="161"/>
      <c r="U240" s="161"/>
    </row>
    <row r="241" spans="1:27" s="160" customFormat="1" ht="15" customHeight="1">
      <c r="A241" s="216"/>
      <c r="B241" s="144" t="s">
        <v>798</v>
      </c>
      <c r="C241" s="474" t="s">
        <v>130</v>
      </c>
      <c r="D241" s="429"/>
      <c r="E241" s="377"/>
      <c r="F241" s="377"/>
      <c r="G241" s="377"/>
      <c r="H241" s="377"/>
      <c r="I241" s="377"/>
      <c r="J241" s="378"/>
      <c r="K241" s="150"/>
      <c r="L241" s="150"/>
      <c r="M241" s="150"/>
      <c r="N241" s="150"/>
      <c r="O241" s="159"/>
      <c r="P241" s="159"/>
      <c r="Q241" s="510"/>
      <c r="R241" s="159"/>
      <c r="S241" s="159"/>
      <c r="T241" s="161"/>
      <c r="U241" s="161"/>
      <c r="V241" s="161"/>
      <c r="W241" s="161"/>
      <c r="X241" s="161"/>
      <c r="Y241" s="161"/>
      <c r="Z241" s="161"/>
      <c r="AA241" s="161"/>
    </row>
    <row r="242" spans="1:27" s="160" customFormat="1" ht="15" customHeight="1">
      <c r="A242" s="159"/>
      <c r="B242" s="158"/>
      <c r="C242" s="269" t="s">
        <v>115</v>
      </c>
      <c r="D242" s="89" t="s">
        <v>755</v>
      </c>
      <c r="E242" s="522" t="s">
        <v>355</v>
      </c>
      <c r="F242" s="237"/>
      <c r="G242" s="149"/>
      <c r="H242" s="149">
        <f t="shared" ref="H242:H258" si="13">+F242*G242</f>
        <v>0</v>
      </c>
      <c r="I242" s="164"/>
      <c r="J242" s="281"/>
      <c r="K242" s="150"/>
      <c r="L242" s="150"/>
      <c r="M242" s="150"/>
      <c r="N242" s="150"/>
      <c r="O242" s="508"/>
      <c r="P242" s="150"/>
      <c r="Q242" s="507"/>
      <c r="R242" s="150"/>
      <c r="S242" s="159"/>
      <c r="T242" s="161"/>
      <c r="U242" s="218"/>
      <c r="V242" s="219"/>
      <c r="W242" s="220"/>
      <c r="X242" s="221"/>
      <c r="Y242" s="221"/>
      <c r="Z242" s="161"/>
      <c r="AA242" s="161"/>
    </row>
    <row r="243" spans="1:27" s="160" customFormat="1" ht="15" customHeight="1">
      <c r="A243" s="161"/>
      <c r="B243" s="158"/>
      <c r="C243" s="269" t="s">
        <v>116</v>
      </c>
      <c r="D243" s="430" t="s">
        <v>340</v>
      </c>
      <c r="E243" s="282" t="s">
        <v>26</v>
      </c>
      <c r="F243" s="283"/>
      <c r="G243" s="149"/>
      <c r="H243" s="149">
        <f t="shared" si="13"/>
        <v>0</v>
      </c>
      <c r="I243" s="234"/>
      <c r="J243" s="244"/>
      <c r="K243" s="150"/>
      <c r="L243" s="150"/>
      <c r="M243" s="150"/>
      <c r="N243" s="150"/>
      <c r="O243" s="508"/>
      <c r="P243" s="150"/>
      <c r="Q243" s="507"/>
      <c r="R243" s="150"/>
      <c r="S243" s="159"/>
      <c r="T243" s="161"/>
      <c r="U243" s="218"/>
      <c r="V243" s="219"/>
      <c r="W243" s="220"/>
      <c r="X243" s="221"/>
      <c r="Y243" s="221"/>
      <c r="Z243" s="161"/>
      <c r="AA243" s="161"/>
    </row>
    <row r="244" spans="1:27" s="160" customFormat="1" ht="15" customHeight="1">
      <c r="A244" s="161"/>
      <c r="B244" s="158"/>
      <c r="C244" s="269" t="s">
        <v>117</v>
      </c>
      <c r="D244" s="431" t="s">
        <v>341</v>
      </c>
      <c r="E244" s="282" t="s">
        <v>26</v>
      </c>
      <c r="F244" s="283"/>
      <c r="G244" s="149"/>
      <c r="H244" s="149">
        <f t="shared" si="13"/>
        <v>0</v>
      </c>
      <c r="I244" s="234"/>
      <c r="J244" s="244"/>
      <c r="K244" s="150"/>
      <c r="L244" s="150"/>
      <c r="M244" s="150"/>
      <c r="N244" s="150"/>
      <c r="O244" s="508"/>
      <c r="P244" s="150"/>
      <c r="Q244" s="507"/>
      <c r="R244" s="150"/>
      <c r="S244" s="159"/>
      <c r="T244" s="161"/>
      <c r="U244" s="218"/>
      <c r="V244" s="219"/>
      <c r="W244" s="220"/>
      <c r="X244" s="221"/>
      <c r="Y244" s="221"/>
      <c r="Z244" s="161"/>
      <c r="AA244" s="161"/>
    </row>
    <row r="245" spans="1:27" s="160" customFormat="1" ht="15" customHeight="1">
      <c r="A245" s="161"/>
      <c r="B245" s="158"/>
      <c r="C245" s="269" t="s">
        <v>918</v>
      </c>
      <c r="D245" s="169" t="s">
        <v>342</v>
      </c>
      <c r="E245" s="282" t="s">
        <v>26</v>
      </c>
      <c r="F245" s="237"/>
      <c r="G245" s="149"/>
      <c r="H245" s="149">
        <f t="shared" si="13"/>
        <v>0</v>
      </c>
      <c r="I245" s="234"/>
      <c r="J245" s="244"/>
      <c r="K245" s="150"/>
      <c r="L245" s="150"/>
      <c r="M245" s="150"/>
      <c r="N245" s="150"/>
      <c r="O245" s="508"/>
      <c r="P245" s="150"/>
      <c r="Q245" s="507"/>
      <c r="R245" s="150"/>
      <c r="S245" s="159"/>
      <c r="T245" s="161"/>
      <c r="U245" s="161"/>
      <c r="V245" s="161"/>
      <c r="W245" s="161"/>
      <c r="X245" s="161"/>
      <c r="Y245" s="161"/>
      <c r="Z245" s="161"/>
      <c r="AA245" s="161"/>
    </row>
    <row r="246" spans="1:27" s="160" customFormat="1" ht="15" customHeight="1">
      <c r="A246" s="161"/>
      <c r="B246" s="158"/>
      <c r="C246" s="269" t="s">
        <v>919</v>
      </c>
      <c r="D246" s="169" t="s">
        <v>343</v>
      </c>
      <c r="E246" s="282" t="s">
        <v>26</v>
      </c>
      <c r="F246" s="237"/>
      <c r="G246" s="149"/>
      <c r="H246" s="149">
        <f t="shared" si="13"/>
        <v>0</v>
      </c>
      <c r="I246" s="234"/>
      <c r="J246" s="244"/>
      <c r="K246" s="150"/>
      <c r="L246" s="150"/>
      <c r="M246" s="150"/>
      <c r="N246" s="150"/>
      <c r="O246" s="150"/>
      <c r="P246" s="150"/>
      <c r="Q246" s="507"/>
      <c r="R246" s="150"/>
      <c r="S246" s="159"/>
      <c r="T246" s="161"/>
      <c r="U246" s="161"/>
      <c r="V246" s="161"/>
      <c r="W246" s="161"/>
      <c r="X246" s="161"/>
      <c r="Y246" s="161"/>
      <c r="Z246" s="161"/>
      <c r="AA246" s="161"/>
    </row>
    <row r="247" spans="1:27" s="160" customFormat="1" ht="15" customHeight="1">
      <c r="A247" s="161"/>
      <c r="B247" s="158"/>
      <c r="C247" s="269" t="s">
        <v>920</v>
      </c>
      <c r="D247" s="169" t="s">
        <v>344</v>
      </c>
      <c r="E247" s="282" t="s">
        <v>26</v>
      </c>
      <c r="F247" s="237"/>
      <c r="G247" s="149"/>
      <c r="H247" s="149">
        <f t="shared" si="13"/>
        <v>0</v>
      </c>
      <c r="I247" s="234"/>
      <c r="J247" s="244"/>
      <c r="K247" s="150"/>
      <c r="L247" s="150"/>
      <c r="M247" s="150"/>
      <c r="N247" s="150"/>
      <c r="O247" s="150"/>
      <c r="P247" s="150"/>
      <c r="Q247" s="507"/>
      <c r="R247" s="150"/>
      <c r="S247" s="159"/>
      <c r="T247" s="161"/>
      <c r="U247" s="161"/>
      <c r="V247" s="161"/>
      <c r="W247" s="161"/>
      <c r="X247" s="161"/>
      <c r="Y247" s="161"/>
      <c r="Z247" s="161"/>
      <c r="AA247" s="161"/>
    </row>
    <row r="248" spans="1:27" s="160" customFormat="1" ht="15" customHeight="1">
      <c r="A248" s="161"/>
      <c r="B248" s="158"/>
      <c r="C248" s="269" t="s">
        <v>921</v>
      </c>
      <c r="D248" s="169" t="s">
        <v>345</v>
      </c>
      <c r="E248" s="282" t="s">
        <v>26</v>
      </c>
      <c r="F248" s="237"/>
      <c r="G248" s="149"/>
      <c r="H248" s="149">
        <f t="shared" si="13"/>
        <v>0</v>
      </c>
      <c r="I248" s="234"/>
      <c r="J248" s="244"/>
      <c r="K248" s="150"/>
      <c r="L248" s="150"/>
      <c r="M248" s="150"/>
      <c r="N248" s="150"/>
      <c r="O248" s="150"/>
      <c r="P248" s="150"/>
      <c r="Q248" s="507"/>
      <c r="R248" s="150"/>
      <c r="S248" s="159"/>
      <c r="T248" s="161"/>
      <c r="U248" s="161"/>
      <c r="V248" s="161"/>
      <c r="W248" s="161"/>
      <c r="X248" s="161"/>
      <c r="Y248" s="161"/>
      <c r="Z248" s="161"/>
      <c r="AA248" s="161"/>
    </row>
    <row r="249" spans="1:27" s="160" customFormat="1" ht="15" customHeight="1">
      <c r="A249" s="161"/>
      <c r="B249" s="158"/>
      <c r="C249" s="269" t="s">
        <v>922</v>
      </c>
      <c r="D249" s="89" t="s">
        <v>346</v>
      </c>
      <c r="E249" s="522" t="s">
        <v>26</v>
      </c>
      <c r="F249" s="237"/>
      <c r="G249" s="149"/>
      <c r="H249" s="149">
        <f t="shared" si="13"/>
        <v>0</v>
      </c>
      <c r="I249" s="234"/>
      <c r="J249" s="244"/>
      <c r="K249" s="150"/>
      <c r="L249" s="150"/>
      <c r="M249" s="150"/>
      <c r="N249" s="150"/>
      <c r="O249" s="150"/>
      <c r="P249" s="150"/>
      <c r="Q249" s="507"/>
      <c r="R249" s="150"/>
      <c r="S249" s="159"/>
      <c r="T249" s="161"/>
      <c r="U249" s="161"/>
      <c r="V249" s="161"/>
      <c r="W249" s="161"/>
      <c r="X249" s="161"/>
      <c r="Y249" s="161"/>
      <c r="Z249" s="161"/>
      <c r="AA249" s="161"/>
    </row>
    <row r="250" spans="1:27" s="160" customFormat="1" ht="15" customHeight="1">
      <c r="A250" s="161"/>
      <c r="B250" s="158"/>
      <c r="C250" s="269" t="s">
        <v>923</v>
      </c>
      <c r="D250" s="89" t="s">
        <v>756</v>
      </c>
      <c r="E250" s="522" t="s">
        <v>26</v>
      </c>
      <c r="F250" s="237"/>
      <c r="G250" s="149"/>
      <c r="H250" s="149">
        <f t="shared" si="13"/>
        <v>0</v>
      </c>
      <c r="I250" s="234"/>
      <c r="J250" s="244"/>
      <c r="K250" s="150"/>
      <c r="L250" s="150"/>
      <c r="M250" s="150"/>
      <c r="N250" s="150"/>
      <c r="O250" s="150"/>
      <c r="P250" s="150"/>
      <c r="Q250" s="507"/>
      <c r="R250" s="150"/>
      <c r="S250" s="159"/>
      <c r="T250" s="161"/>
      <c r="U250" s="161"/>
      <c r="V250" s="161"/>
      <c r="W250" s="161"/>
      <c r="X250" s="161"/>
      <c r="Y250" s="161"/>
      <c r="Z250" s="161"/>
      <c r="AA250" s="161"/>
    </row>
    <row r="251" spans="1:27" s="160" customFormat="1" ht="15" customHeight="1">
      <c r="A251" s="161"/>
      <c r="B251" s="158"/>
      <c r="C251" s="269" t="s">
        <v>924</v>
      </c>
      <c r="D251" s="89" t="s">
        <v>347</v>
      </c>
      <c r="E251" s="522" t="s">
        <v>26</v>
      </c>
      <c r="F251" s="237"/>
      <c r="G251" s="149"/>
      <c r="H251" s="149">
        <f t="shared" si="13"/>
        <v>0</v>
      </c>
      <c r="I251" s="234"/>
      <c r="J251" s="244"/>
      <c r="K251" s="150"/>
      <c r="L251" s="150"/>
      <c r="M251" s="150"/>
      <c r="N251" s="150"/>
      <c r="O251" s="150"/>
      <c r="P251" s="150"/>
      <c r="Q251" s="507"/>
      <c r="R251" s="150"/>
      <c r="S251" s="159"/>
      <c r="T251" s="161"/>
      <c r="U251" s="161"/>
      <c r="V251" s="161"/>
      <c r="W251" s="161"/>
      <c r="X251" s="161"/>
      <c r="Y251" s="161"/>
      <c r="Z251" s="161"/>
      <c r="AA251" s="161"/>
    </row>
    <row r="252" spans="1:27" s="160" customFormat="1" ht="15" customHeight="1">
      <c r="A252" s="161"/>
      <c r="B252" s="158"/>
      <c r="C252" s="269" t="s">
        <v>925</v>
      </c>
      <c r="D252" s="89" t="s">
        <v>348</v>
      </c>
      <c r="E252" s="522" t="s">
        <v>26</v>
      </c>
      <c r="F252" s="237"/>
      <c r="G252" s="149"/>
      <c r="H252" s="149">
        <f t="shared" si="13"/>
        <v>0</v>
      </c>
      <c r="I252" s="234"/>
      <c r="J252" s="244"/>
      <c r="K252" s="150"/>
      <c r="L252" s="150"/>
      <c r="M252" s="150"/>
      <c r="N252" s="150"/>
      <c r="O252" s="150"/>
      <c r="P252" s="150"/>
      <c r="Q252" s="507"/>
      <c r="R252" s="150"/>
      <c r="S252" s="159"/>
      <c r="T252" s="161"/>
      <c r="U252" s="161"/>
      <c r="V252" s="161"/>
      <c r="W252" s="161"/>
      <c r="X252" s="161"/>
      <c r="Y252" s="161"/>
      <c r="Z252" s="161"/>
      <c r="AA252" s="161"/>
    </row>
    <row r="253" spans="1:27" s="160" customFormat="1" ht="15" customHeight="1">
      <c r="A253" s="161"/>
      <c r="B253" s="158"/>
      <c r="C253" s="269" t="s">
        <v>926</v>
      </c>
      <c r="D253" s="89" t="s">
        <v>349</v>
      </c>
      <c r="E253" s="522" t="s">
        <v>26</v>
      </c>
      <c r="F253" s="237"/>
      <c r="G253" s="149"/>
      <c r="H253" s="149">
        <f t="shared" si="13"/>
        <v>0</v>
      </c>
      <c r="I253" s="234"/>
      <c r="J253" s="244"/>
      <c r="K253" s="150"/>
      <c r="L253" s="150"/>
      <c r="M253" s="150"/>
      <c r="N253" s="150"/>
      <c r="O253" s="150"/>
      <c r="P253" s="150"/>
      <c r="Q253" s="507"/>
      <c r="R253" s="150"/>
      <c r="S253" s="159"/>
      <c r="T253" s="161"/>
      <c r="U253" s="161"/>
      <c r="V253" s="161"/>
      <c r="W253" s="161"/>
      <c r="X253" s="161"/>
      <c r="Y253" s="161"/>
      <c r="Z253" s="161"/>
      <c r="AA253" s="161"/>
    </row>
    <row r="254" spans="1:27" s="160" customFormat="1" ht="15" customHeight="1">
      <c r="A254" s="161"/>
      <c r="B254" s="158"/>
      <c r="C254" s="269" t="s">
        <v>927</v>
      </c>
      <c r="D254" s="89" t="s">
        <v>350</v>
      </c>
      <c r="E254" s="522" t="s">
        <v>26</v>
      </c>
      <c r="F254" s="237"/>
      <c r="G254" s="149"/>
      <c r="H254" s="149">
        <f t="shared" si="13"/>
        <v>0</v>
      </c>
      <c r="I254" s="234"/>
      <c r="J254" s="244"/>
      <c r="K254" s="150"/>
      <c r="L254" s="150"/>
      <c r="M254" s="150"/>
      <c r="N254" s="150"/>
      <c r="O254" s="150"/>
      <c r="P254" s="150"/>
      <c r="Q254" s="507"/>
      <c r="R254" s="150"/>
      <c r="S254" s="159"/>
      <c r="T254" s="161"/>
      <c r="U254" s="161"/>
      <c r="V254" s="161"/>
      <c r="W254" s="161"/>
      <c r="X254" s="161"/>
      <c r="Y254" s="161"/>
      <c r="Z254" s="161"/>
      <c r="AA254" s="161"/>
    </row>
    <row r="255" spans="1:27" s="160" customFormat="1" ht="15" customHeight="1">
      <c r="A255" s="161"/>
      <c r="B255" s="158"/>
      <c r="C255" s="269" t="s">
        <v>928</v>
      </c>
      <c r="D255" s="89" t="s">
        <v>351</v>
      </c>
      <c r="E255" s="522" t="s">
        <v>26</v>
      </c>
      <c r="F255" s="237"/>
      <c r="G255" s="149"/>
      <c r="H255" s="149">
        <f t="shared" si="13"/>
        <v>0</v>
      </c>
      <c r="I255" s="234"/>
      <c r="J255" s="244"/>
      <c r="K255" s="150"/>
      <c r="L255" s="150"/>
      <c r="M255" s="150"/>
      <c r="N255" s="150"/>
      <c r="O255" s="150"/>
      <c r="P255" s="150"/>
      <c r="Q255" s="507"/>
      <c r="R255" s="150"/>
      <c r="S255" s="159"/>
      <c r="T255" s="161"/>
      <c r="U255" s="161"/>
      <c r="V255" s="161"/>
      <c r="W255" s="161"/>
      <c r="X255" s="161"/>
      <c r="Y255" s="161"/>
      <c r="Z255" s="161"/>
      <c r="AA255" s="161"/>
    </row>
    <row r="256" spans="1:27" s="160" customFormat="1" ht="15" customHeight="1">
      <c r="A256" s="161"/>
      <c r="B256" s="158"/>
      <c r="C256" s="269" t="s">
        <v>929</v>
      </c>
      <c r="D256" s="89" t="s">
        <v>352</v>
      </c>
      <c r="E256" s="522" t="s">
        <v>26</v>
      </c>
      <c r="F256" s="237"/>
      <c r="G256" s="149"/>
      <c r="H256" s="149">
        <f t="shared" si="13"/>
        <v>0</v>
      </c>
      <c r="I256" s="234"/>
      <c r="J256" s="244"/>
      <c r="K256" s="150"/>
      <c r="L256" s="150"/>
      <c r="M256" s="150"/>
      <c r="N256" s="150"/>
      <c r="O256" s="150"/>
      <c r="P256" s="150"/>
      <c r="Q256" s="507"/>
      <c r="R256" s="150"/>
      <c r="S256" s="159"/>
      <c r="T256" s="161"/>
      <c r="U256" s="161"/>
      <c r="V256" s="161"/>
      <c r="W256" s="161"/>
      <c r="X256" s="161"/>
      <c r="Y256" s="161"/>
      <c r="Z256" s="161"/>
      <c r="AA256" s="161"/>
    </row>
    <row r="257" spans="1:26" s="160" customFormat="1" ht="15" customHeight="1">
      <c r="A257" s="161"/>
      <c r="B257" s="158"/>
      <c r="C257" s="269" t="s">
        <v>930</v>
      </c>
      <c r="D257" s="89" t="s">
        <v>353</v>
      </c>
      <c r="E257" s="522" t="s">
        <v>26</v>
      </c>
      <c r="F257" s="237"/>
      <c r="G257" s="149"/>
      <c r="H257" s="149">
        <f t="shared" si="13"/>
        <v>0</v>
      </c>
      <c r="I257" s="234"/>
      <c r="J257" s="244"/>
      <c r="K257" s="150"/>
      <c r="L257" s="150"/>
      <c r="M257" s="150"/>
      <c r="N257" s="150"/>
      <c r="O257" s="150"/>
      <c r="P257" s="150"/>
      <c r="Q257" s="507"/>
      <c r="R257" s="150"/>
      <c r="S257" s="159"/>
      <c r="T257" s="161"/>
      <c r="U257" s="161"/>
      <c r="V257" s="161"/>
      <c r="W257" s="161"/>
      <c r="X257" s="161"/>
      <c r="Y257" s="161"/>
      <c r="Z257" s="161"/>
    </row>
    <row r="258" spans="1:26" s="160" customFormat="1" ht="15" customHeight="1">
      <c r="A258" s="161"/>
      <c r="B258" s="158"/>
      <c r="C258" s="269" t="s">
        <v>931</v>
      </c>
      <c r="D258" s="89" t="s">
        <v>354</v>
      </c>
      <c r="E258" s="522" t="s">
        <v>26</v>
      </c>
      <c r="F258" s="237"/>
      <c r="G258" s="149"/>
      <c r="H258" s="149">
        <f t="shared" si="13"/>
        <v>0</v>
      </c>
      <c r="I258" s="235"/>
      <c r="J258" s="244"/>
      <c r="K258" s="150"/>
      <c r="L258" s="150"/>
      <c r="M258" s="150"/>
      <c r="N258" s="150"/>
      <c r="O258" s="150"/>
      <c r="P258" s="150"/>
      <c r="Q258" s="507"/>
      <c r="R258" s="150"/>
      <c r="S258" s="159"/>
      <c r="T258" s="161"/>
      <c r="U258" s="161"/>
      <c r="V258" s="161"/>
      <c r="W258" s="161"/>
      <c r="X258" s="161"/>
      <c r="Y258" s="161"/>
      <c r="Z258" s="161"/>
    </row>
    <row r="259" spans="1:26" s="160" customFormat="1" ht="15" customHeight="1">
      <c r="A259" s="161"/>
      <c r="B259" s="144" t="s">
        <v>226</v>
      </c>
      <c r="C259" s="474" t="s">
        <v>356</v>
      </c>
      <c r="D259" s="377"/>
      <c r="E259" s="377"/>
      <c r="F259" s="377"/>
      <c r="G259" s="377"/>
      <c r="H259" s="377"/>
      <c r="I259" s="377"/>
      <c r="J259" s="378"/>
      <c r="K259" s="150"/>
      <c r="L259" s="150"/>
      <c r="M259" s="150"/>
      <c r="N259" s="150"/>
      <c r="O259" s="150"/>
      <c r="P259" s="150"/>
      <c r="Q259" s="510"/>
      <c r="R259" s="150"/>
      <c r="S259" s="159"/>
      <c r="T259" s="161"/>
      <c r="U259" s="161"/>
      <c r="V259" s="161"/>
      <c r="W259" s="161"/>
      <c r="X259" s="161"/>
      <c r="Y259" s="161"/>
      <c r="Z259" s="161"/>
    </row>
    <row r="260" spans="1:26" s="160" customFormat="1" ht="15" customHeight="1">
      <c r="A260" s="161"/>
      <c r="B260" s="334"/>
      <c r="C260" s="474" t="s">
        <v>357</v>
      </c>
      <c r="D260" s="429"/>
      <c r="E260" s="377"/>
      <c r="F260" s="377"/>
      <c r="G260" s="377"/>
      <c r="H260" s="377"/>
      <c r="I260" s="377"/>
      <c r="J260" s="378"/>
      <c r="K260" s="150"/>
      <c r="L260" s="150"/>
      <c r="M260" s="150"/>
      <c r="N260" s="150"/>
      <c r="O260" s="150"/>
      <c r="P260" s="150"/>
      <c r="Q260" s="526"/>
      <c r="R260" s="150"/>
      <c r="S260" s="159"/>
      <c r="T260" s="161"/>
      <c r="U260" s="161"/>
      <c r="V260" s="161"/>
      <c r="W260" s="161"/>
      <c r="X260" s="161"/>
      <c r="Y260" s="161"/>
      <c r="Z260" s="161"/>
    </row>
    <row r="261" spans="1:26" s="160" customFormat="1" ht="15" customHeight="1">
      <c r="A261" s="161"/>
      <c r="B261" s="353"/>
      <c r="C261" s="352" t="s">
        <v>227</v>
      </c>
      <c r="D261" s="326" t="s">
        <v>497</v>
      </c>
      <c r="E261" s="222" t="s">
        <v>26</v>
      </c>
      <c r="F261" s="222"/>
      <c r="G261" s="149"/>
      <c r="H261" s="149">
        <f>+F261*G261</f>
        <v>0</v>
      </c>
      <c r="I261" s="213"/>
      <c r="J261" s="244"/>
      <c r="K261" s="150"/>
      <c r="L261" s="150"/>
      <c r="M261" s="150"/>
      <c r="N261" s="150"/>
      <c r="O261" s="150"/>
      <c r="P261" s="150"/>
      <c r="Q261" s="507"/>
      <c r="R261" s="150"/>
      <c r="S261" s="159"/>
      <c r="T261" s="161"/>
      <c r="U261" s="161"/>
      <c r="V261" s="161"/>
      <c r="W261" s="161"/>
      <c r="X261" s="161"/>
      <c r="Y261" s="161"/>
      <c r="Z261" s="161"/>
    </row>
    <row r="262" spans="1:26" s="160" customFormat="1" ht="15" customHeight="1">
      <c r="A262" s="161"/>
      <c r="B262" s="353"/>
      <c r="C262" s="352" t="s">
        <v>228</v>
      </c>
      <c r="D262" s="326" t="s">
        <v>498</v>
      </c>
      <c r="E262" s="222" t="s">
        <v>26</v>
      </c>
      <c r="F262" s="222"/>
      <c r="G262" s="149"/>
      <c r="H262" s="149">
        <f>+F262*G262</f>
        <v>0</v>
      </c>
      <c r="I262" s="213"/>
      <c r="J262" s="244"/>
      <c r="K262" s="150"/>
      <c r="L262" s="150"/>
      <c r="M262" s="150"/>
      <c r="N262" s="150"/>
      <c r="O262" s="150"/>
      <c r="P262" s="150"/>
      <c r="Q262" s="507"/>
      <c r="R262" s="150"/>
      <c r="S262" s="159"/>
      <c r="T262" s="161"/>
      <c r="U262" s="161"/>
      <c r="V262" s="161"/>
      <c r="W262" s="161"/>
      <c r="X262" s="161"/>
      <c r="Y262" s="161"/>
      <c r="Z262" s="161"/>
    </row>
    <row r="263" spans="1:26" s="160" customFormat="1" ht="15" customHeight="1">
      <c r="A263" s="161"/>
      <c r="B263" s="353"/>
      <c r="C263" s="352" t="s">
        <v>409</v>
      </c>
      <c r="D263" s="326" t="s">
        <v>499</v>
      </c>
      <c r="E263" s="222" t="s">
        <v>26</v>
      </c>
      <c r="F263" s="222"/>
      <c r="G263" s="149"/>
      <c r="H263" s="149">
        <f>+F263*G263</f>
        <v>0</v>
      </c>
      <c r="I263" s="213"/>
      <c r="J263" s="244"/>
      <c r="K263" s="150"/>
      <c r="L263" s="150"/>
      <c r="M263" s="150"/>
      <c r="N263" s="150"/>
      <c r="O263" s="150"/>
      <c r="P263" s="150"/>
      <c r="Q263" s="507"/>
      <c r="R263" s="150"/>
      <c r="S263" s="159"/>
      <c r="T263" s="161"/>
      <c r="U263" s="161"/>
      <c r="V263" s="161"/>
      <c r="W263" s="161"/>
      <c r="X263" s="161"/>
      <c r="Y263" s="161"/>
      <c r="Z263" s="161"/>
    </row>
    <row r="264" spans="1:26" s="160" customFormat="1" ht="15" customHeight="1">
      <c r="A264" s="161"/>
      <c r="B264" s="353"/>
      <c r="C264" s="352" t="s">
        <v>410</v>
      </c>
      <c r="D264" s="326" t="s">
        <v>510</v>
      </c>
      <c r="E264" s="222" t="s">
        <v>70</v>
      </c>
      <c r="F264" s="222"/>
      <c r="G264" s="149"/>
      <c r="H264" s="149">
        <f>+F264*G264</f>
        <v>0</v>
      </c>
      <c r="I264" s="213"/>
      <c r="J264" s="244"/>
      <c r="K264" s="150"/>
      <c r="L264" s="150"/>
      <c r="M264" s="150"/>
      <c r="N264" s="150"/>
      <c r="O264" s="150"/>
      <c r="P264" s="150"/>
      <c r="Q264" s="507"/>
      <c r="R264" s="150"/>
      <c r="S264" s="159"/>
      <c r="T264" s="161"/>
      <c r="U264" s="161"/>
      <c r="V264" s="161"/>
      <c r="W264" s="161"/>
      <c r="X264" s="161"/>
      <c r="Y264" s="161"/>
      <c r="Z264" s="161"/>
    </row>
    <row r="265" spans="1:26" s="160" customFormat="1" ht="15" customHeight="1">
      <c r="A265" s="161"/>
      <c r="B265" s="144" t="s">
        <v>229</v>
      </c>
      <c r="C265" s="474" t="s">
        <v>501</v>
      </c>
      <c r="D265" s="429"/>
      <c r="E265" s="377"/>
      <c r="F265" s="377"/>
      <c r="G265" s="377"/>
      <c r="H265" s="377"/>
      <c r="I265" s="377"/>
      <c r="J265" s="378"/>
      <c r="K265" s="150"/>
      <c r="L265" s="150"/>
      <c r="M265" s="150"/>
      <c r="N265" s="150"/>
      <c r="O265" s="150"/>
      <c r="P265" s="150"/>
      <c r="Q265" s="510"/>
      <c r="R265" s="150"/>
      <c r="S265" s="159"/>
      <c r="T265" s="161"/>
      <c r="U265" s="161"/>
      <c r="V265" s="161"/>
      <c r="W265" s="161"/>
      <c r="X265" s="161"/>
      <c r="Y265" s="161"/>
      <c r="Z265" s="161"/>
    </row>
    <row r="266" spans="1:26" s="160" customFormat="1" ht="15" customHeight="1">
      <c r="A266" s="161"/>
      <c r="B266" s="353"/>
      <c r="C266" s="352" t="s">
        <v>739</v>
      </c>
      <c r="D266" s="326" t="s">
        <v>757</v>
      </c>
      <c r="E266" s="222" t="s">
        <v>26</v>
      </c>
      <c r="F266" s="222"/>
      <c r="G266" s="149"/>
      <c r="H266" s="149">
        <f>+F266*G266</f>
        <v>0</v>
      </c>
      <c r="I266" s="318"/>
      <c r="J266" s="244"/>
      <c r="K266" s="150"/>
      <c r="L266" s="150"/>
      <c r="M266" s="150"/>
      <c r="N266" s="150"/>
      <c r="O266" s="150"/>
      <c r="P266" s="150"/>
      <c r="Q266" s="507"/>
      <c r="R266" s="150"/>
      <c r="S266" s="159"/>
      <c r="T266" s="161"/>
      <c r="U266" s="161"/>
      <c r="V266" s="161"/>
      <c r="W266" s="161"/>
      <c r="X266" s="161"/>
      <c r="Y266" s="161"/>
      <c r="Z266" s="161"/>
    </row>
    <row r="267" spans="1:26" s="160" customFormat="1" ht="15" customHeight="1">
      <c r="A267" s="161"/>
      <c r="B267" s="353"/>
      <c r="C267" s="352" t="s">
        <v>230</v>
      </c>
      <c r="D267" s="326" t="s">
        <v>502</v>
      </c>
      <c r="E267" s="222" t="s">
        <v>49</v>
      </c>
      <c r="F267" s="222"/>
      <c r="G267" s="149"/>
      <c r="H267" s="149">
        <f>+F267*G267</f>
        <v>0</v>
      </c>
      <c r="I267" s="318"/>
      <c r="J267" s="244"/>
      <c r="K267" s="150"/>
      <c r="L267" s="150"/>
      <c r="M267" s="150"/>
      <c r="N267" s="150"/>
      <c r="O267" s="150"/>
      <c r="P267" s="150"/>
      <c r="Q267" s="507"/>
      <c r="R267" s="150"/>
      <c r="S267" s="159"/>
      <c r="T267" s="161"/>
      <c r="U267" s="161"/>
      <c r="V267" s="161"/>
      <c r="W267" s="161"/>
      <c r="X267" s="161"/>
      <c r="Y267" s="161"/>
      <c r="Z267" s="161"/>
    </row>
    <row r="268" spans="1:26" s="160" customFormat="1" ht="15" customHeight="1">
      <c r="A268" s="161"/>
      <c r="B268" s="353"/>
      <c r="C268" s="352" t="s">
        <v>411</v>
      </c>
      <c r="D268" s="326" t="s">
        <v>758</v>
      </c>
      <c r="E268" s="222" t="s">
        <v>49</v>
      </c>
      <c r="F268" s="222"/>
      <c r="G268" s="149"/>
      <c r="H268" s="149">
        <f>+F268*G268</f>
        <v>0</v>
      </c>
      <c r="I268" s="318"/>
      <c r="J268" s="244"/>
      <c r="K268" s="150"/>
      <c r="L268" s="150"/>
      <c r="M268" s="150"/>
      <c r="N268" s="150"/>
      <c r="O268" s="150"/>
      <c r="P268" s="150"/>
      <c r="Q268" s="507"/>
      <c r="R268" s="150"/>
      <c r="S268" s="159"/>
      <c r="T268" s="161"/>
      <c r="U268" s="161"/>
      <c r="V268" s="161"/>
      <c r="W268" s="161"/>
      <c r="X268" s="161"/>
      <c r="Y268" s="161"/>
      <c r="Z268" s="161"/>
    </row>
    <row r="269" spans="1:26" s="160" customFormat="1" ht="15" customHeight="1">
      <c r="A269" s="161"/>
      <c r="B269" s="144" t="s">
        <v>231</v>
      </c>
      <c r="C269" s="474" t="s">
        <v>503</v>
      </c>
      <c r="D269" s="429"/>
      <c r="E269" s="377"/>
      <c r="F269" s="377"/>
      <c r="G269" s="377"/>
      <c r="H269" s="377"/>
      <c r="I269" s="377"/>
      <c r="J269" s="378"/>
      <c r="K269" s="150"/>
      <c r="L269" s="150"/>
      <c r="M269" s="150"/>
      <c r="N269" s="150"/>
      <c r="O269" s="150"/>
      <c r="P269" s="150"/>
      <c r="Q269" s="510"/>
      <c r="R269" s="150"/>
      <c r="S269" s="159"/>
      <c r="T269" s="161"/>
      <c r="U269" s="161"/>
      <c r="V269" s="161"/>
      <c r="W269" s="161"/>
      <c r="X269" s="161"/>
      <c r="Y269" s="161"/>
      <c r="Z269" s="161"/>
    </row>
    <row r="270" spans="1:26" s="160" customFormat="1" ht="15" customHeight="1">
      <c r="A270" s="161"/>
      <c r="B270" s="353"/>
      <c r="C270" s="352" t="s">
        <v>232</v>
      </c>
      <c r="D270" s="432" t="s">
        <v>504</v>
      </c>
      <c r="E270" s="222" t="s">
        <v>26</v>
      </c>
      <c r="F270" s="222"/>
      <c r="G270" s="149"/>
      <c r="H270" s="149">
        <f t="shared" ref="H270:H275" si="14">+F270*G270</f>
        <v>0</v>
      </c>
      <c r="I270" s="233"/>
      <c r="J270" s="247"/>
      <c r="K270" s="150"/>
      <c r="L270" s="150"/>
      <c r="M270" s="150"/>
      <c r="N270" s="150"/>
      <c r="O270" s="150"/>
      <c r="P270" s="150"/>
      <c r="Q270" s="507"/>
      <c r="R270" s="150"/>
      <c r="S270" s="159"/>
      <c r="T270" s="161"/>
      <c r="U270" s="161"/>
      <c r="V270" s="161"/>
      <c r="W270" s="161"/>
      <c r="X270" s="161"/>
      <c r="Y270" s="161"/>
      <c r="Z270" s="161"/>
    </row>
    <row r="271" spans="1:26" s="160" customFormat="1" ht="15" customHeight="1">
      <c r="A271" s="161"/>
      <c r="B271" s="353"/>
      <c r="C271" s="352" t="s">
        <v>233</v>
      </c>
      <c r="D271" s="432" t="s">
        <v>505</v>
      </c>
      <c r="E271" s="222" t="s">
        <v>26</v>
      </c>
      <c r="F271" s="222"/>
      <c r="G271" s="149"/>
      <c r="H271" s="149">
        <f t="shared" si="14"/>
        <v>0</v>
      </c>
      <c r="I271" s="233"/>
      <c r="J271" s="247"/>
      <c r="K271" s="150"/>
      <c r="L271" s="150"/>
      <c r="M271" s="150"/>
      <c r="N271" s="150"/>
      <c r="O271" s="150"/>
      <c r="P271" s="150"/>
      <c r="Q271" s="507"/>
      <c r="R271" s="150"/>
      <c r="S271" s="159"/>
      <c r="T271" s="161"/>
      <c r="U271" s="161"/>
      <c r="V271" s="161"/>
      <c r="W271" s="161"/>
      <c r="X271" s="161"/>
      <c r="Y271" s="161"/>
      <c r="Z271" s="161"/>
    </row>
    <row r="272" spans="1:26" s="160" customFormat="1" ht="15" customHeight="1">
      <c r="A272" s="161"/>
      <c r="B272" s="353"/>
      <c r="C272" s="352" t="s">
        <v>234</v>
      </c>
      <c r="D272" s="432" t="s">
        <v>506</v>
      </c>
      <c r="E272" s="222" t="s">
        <v>26</v>
      </c>
      <c r="F272" s="222"/>
      <c r="G272" s="149"/>
      <c r="H272" s="149">
        <f t="shared" si="14"/>
        <v>0</v>
      </c>
      <c r="I272" s="233"/>
      <c r="J272" s="247"/>
      <c r="K272" s="150"/>
      <c r="L272" s="150"/>
      <c r="M272" s="150"/>
      <c r="N272" s="150"/>
      <c r="O272" s="150"/>
      <c r="P272" s="150"/>
      <c r="Q272" s="507"/>
      <c r="R272" s="150"/>
      <c r="S272" s="159"/>
      <c r="T272" s="161"/>
      <c r="U272" s="161"/>
      <c r="V272" s="161"/>
      <c r="W272" s="161"/>
      <c r="X272" s="161"/>
      <c r="Y272" s="161"/>
      <c r="Z272" s="161"/>
    </row>
    <row r="273" spans="1:26" s="160" customFormat="1" ht="15" customHeight="1">
      <c r="A273" s="161"/>
      <c r="B273" s="353"/>
      <c r="C273" s="352" t="s">
        <v>932</v>
      </c>
      <c r="D273" s="432" t="s">
        <v>507</v>
      </c>
      <c r="E273" s="222" t="s">
        <v>26</v>
      </c>
      <c r="F273" s="222"/>
      <c r="G273" s="149"/>
      <c r="H273" s="149">
        <f t="shared" si="14"/>
        <v>0</v>
      </c>
      <c r="I273" s="233"/>
      <c r="J273" s="247"/>
      <c r="K273" s="150"/>
      <c r="L273" s="150"/>
      <c r="M273" s="150"/>
      <c r="N273" s="150"/>
      <c r="O273" s="150"/>
      <c r="P273" s="150"/>
      <c r="Q273" s="507"/>
      <c r="R273" s="150"/>
      <c r="S273" s="159"/>
      <c r="T273" s="161"/>
      <c r="U273" s="161"/>
      <c r="V273" s="161"/>
      <c r="W273" s="161"/>
      <c r="X273" s="161"/>
      <c r="Y273" s="161"/>
      <c r="Z273" s="161"/>
    </row>
    <row r="274" spans="1:26" s="160" customFormat="1" ht="15" customHeight="1">
      <c r="A274" s="161"/>
      <c r="B274" s="353"/>
      <c r="C274" s="352" t="s">
        <v>933</v>
      </c>
      <c r="D274" s="432" t="s">
        <v>508</v>
      </c>
      <c r="E274" s="222" t="s">
        <v>26</v>
      </c>
      <c r="F274" s="222"/>
      <c r="G274" s="149"/>
      <c r="H274" s="149">
        <f t="shared" si="14"/>
        <v>0</v>
      </c>
      <c r="I274" s="233"/>
      <c r="J274" s="247"/>
      <c r="K274" s="150"/>
      <c r="L274" s="150"/>
      <c r="M274" s="150"/>
      <c r="N274" s="150"/>
      <c r="O274" s="150"/>
      <c r="P274" s="150"/>
      <c r="Q274" s="507"/>
      <c r="R274" s="150"/>
      <c r="S274" s="159"/>
      <c r="T274" s="161"/>
      <c r="U274" s="161"/>
      <c r="V274" s="161"/>
      <c r="W274" s="161"/>
      <c r="X274" s="161"/>
      <c r="Y274" s="161"/>
      <c r="Z274" s="161"/>
    </row>
    <row r="275" spans="1:26" s="160" customFormat="1" ht="15" customHeight="1">
      <c r="A275" s="161"/>
      <c r="B275" s="353"/>
      <c r="C275" s="352" t="s">
        <v>934</v>
      </c>
      <c r="D275" s="432" t="s">
        <v>509</v>
      </c>
      <c r="E275" s="222" t="s">
        <v>70</v>
      </c>
      <c r="F275" s="222"/>
      <c r="G275" s="149"/>
      <c r="H275" s="149">
        <f t="shared" si="14"/>
        <v>0</v>
      </c>
      <c r="I275" s="233"/>
      <c r="J275" s="247"/>
      <c r="K275" s="150"/>
      <c r="L275" s="150"/>
      <c r="M275" s="150"/>
      <c r="N275" s="150"/>
      <c r="O275" s="150"/>
      <c r="P275" s="150"/>
      <c r="Q275" s="507"/>
      <c r="R275" s="150"/>
      <c r="S275" s="159"/>
      <c r="T275" s="161"/>
      <c r="U275" s="161"/>
      <c r="V275" s="161"/>
      <c r="W275" s="161"/>
      <c r="X275" s="161"/>
      <c r="Y275" s="161"/>
      <c r="Z275" s="161"/>
    </row>
    <row r="276" spans="1:26" s="160" customFormat="1" ht="15" customHeight="1">
      <c r="A276" s="161"/>
      <c r="B276" s="144" t="s">
        <v>235</v>
      </c>
      <c r="C276" s="474" t="s">
        <v>511</v>
      </c>
      <c r="D276" s="429"/>
      <c r="E276" s="377"/>
      <c r="F276" s="377"/>
      <c r="G276" s="377"/>
      <c r="H276" s="377"/>
      <c r="I276" s="377"/>
      <c r="J276" s="378"/>
      <c r="K276" s="150"/>
      <c r="L276" s="150"/>
      <c r="M276" s="150"/>
      <c r="N276" s="150"/>
      <c r="O276" s="150"/>
      <c r="P276" s="150"/>
      <c r="Q276" s="510"/>
      <c r="R276" s="150"/>
      <c r="S276" s="159"/>
      <c r="T276" s="161"/>
      <c r="U276" s="161"/>
      <c r="V276" s="161"/>
      <c r="W276" s="161"/>
      <c r="X276" s="161"/>
      <c r="Y276" s="161"/>
      <c r="Z276" s="161"/>
    </row>
    <row r="277" spans="1:26" s="160" customFormat="1" ht="15" customHeight="1">
      <c r="A277" s="161"/>
      <c r="B277" s="353"/>
      <c r="C277" s="352" t="s">
        <v>237</v>
      </c>
      <c r="D277" s="146" t="s">
        <v>759</v>
      </c>
      <c r="E277" s="223" t="s">
        <v>70</v>
      </c>
      <c r="F277" s="174"/>
      <c r="G277" s="149"/>
      <c r="H277" s="149">
        <f>+F277*G277</f>
        <v>0</v>
      </c>
      <c r="I277" s="213"/>
      <c r="J277" s="244"/>
      <c r="K277" s="150"/>
      <c r="L277" s="150"/>
      <c r="M277" s="150"/>
      <c r="N277" s="150"/>
      <c r="O277" s="150"/>
      <c r="P277" s="150"/>
      <c r="Q277" s="507"/>
      <c r="R277" s="150"/>
      <c r="S277" s="159"/>
      <c r="T277" s="161"/>
      <c r="U277" s="161"/>
      <c r="V277" s="161"/>
      <c r="W277" s="161"/>
      <c r="X277" s="161"/>
      <c r="Y277" s="161"/>
      <c r="Z277" s="161"/>
    </row>
    <row r="278" spans="1:26" s="160" customFormat="1" ht="15" customHeight="1">
      <c r="A278" s="161"/>
      <c r="B278" s="144" t="s">
        <v>238</v>
      </c>
      <c r="C278" s="474" t="s">
        <v>512</v>
      </c>
      <c r="D278" s="429"/>
      <c r="E278" s="377"/>
      <c r="F278" s="377"/>
      <c r="G278" s="377"/>
      <c r="H278" s="377"/>
      <c r="I278" s="377"/>
      <c r="J278" s="378"/>
      <c r="K278" s="150"/>
      <c r="L278" s="150"/>
      <c r="M278" s="150"/>
      <c r="N278" s="150"/>
      <c r="O278" s="150"/>
      <c r="P278" s="150"/>
      <c r="Q278" s="510"/>
      <c r="R278" s="150"/>
      <c r="S278" s="159"/>
      <c r="T278" s="161"/>
      <c r="U278" s="161"/>
      <c r="V278" s="161"/>
      <c r="W278" s="161"/>
      <c r="X278" s="161"/>
      <c r="Y278" s="161"/>
      <c r="Z278" s="161"/>
    </row>
    <row r="279" spans="1:26" s="160" customFormat="1" ht="15" customHeight="1">
      <c r="A279" s="161"/>
      <c r="B279" s="353"/>
      <c r="C279" s="352" t="s">
        <v>241</v>
      </c>
      <c r="D279" s="315" t="s">
        <v>505</v>
      </c>
      <c r="E279" s="222" t="s">
        <v>26</v>
      </c>
      <c r="F279" s="222"/>
      <c r="G279" s="149"/>
      <c r="H279" s="149">
        <f>+F279*G279</f>
        <v>0</v>
      </c>
      <c r="I279" s="233"/>
      <c r="J279" s="247"/>
      <c r="K279" s="150"/>
      <c r="L279" s="150"/>
      <c r="M279" s="150"/>
      <c r="N279" s="150"/>
      <c r="O279" s="150"/>
      <c r="P279" s="150"/>
      <c r="Q279" s="507"/>
      <c r="R279" s="150"/>
      <c r="S279" s="159"/>
      <c r="T279" s="161"/>
      <c r="U279" s="161"/>
      <c r="V279" s="161"/>
      <c r="W279" s="161"/>
      <c r="X279" s="161"/>
      <c r="Y279" s="161"/>
      <c r="Z279" s="161"/>
    </row>
    <row r="280" spans="1:26" s="160" customFormat="1" ht="15" customHeight="1">
      <c r="A280" s="161"/>
      <c r="B280" s="353"/>
      <c r="C280" s="352" t="s">
        <v>935</v>
      </c>
      <c r="D280" s="315" t="s">
        <v>513</v>
      </c>
      <c r="E280" s="222" t="s">
        <v>26</v>
      </c>
      <c r="F280" s="222"/>
      <c r="G280" s="149"/>
      <c r="H280" s="149">
        <f>+F280*G280</f>
        <v>0</v>
      </c>
      <c r="I280" s="233"/>
      <c r="J280" s="247"/>
      <c r="K280" s="150"/>
      <c r="L280" s="150"/>
      <c r="M280" s="150"/>
      <c r="N280" s="150"/>
      <c r="O280" s="150"/>
      <c r="P280" s="150"/>
      <c r="Q280" s="507"/>
      <c r="R280" s="150"/>
      <c r="S280" s="159"/>
      <c r="T280" s="161"/>
      <c r="U280" s="161"/>
      <c r="V280" s="161"/>
      <c r="W280" s="161"/>
      <c r="X280" s="161"/>
      <c r="Y280" s="161"/>
      <c r="Z280" s="161"/>
    </row>
    <row r="281" spans="1:26" s="160" customFormat="1" ht="15" customHeight="1">
      <c r="A281" s="161"/>
      <c r="B281" s="353"/>
      <c r="C281" s="352" t="s">
        <v>936</v>
      </c>
      <c r="D281" s="315" t="s">
        <v>507</v>
      </c>
      <c r="E281" s="222" t="s">
        <v>26</v>
      </c>
      <c r="F281" s="222"/>
      <c r="G281" s="149"/>
      <c r="H281" s="149">
        <f>+F281*G281</f>
        <v>0</v>
      </c>
      <c r="I281" s="233"/>
      <c r="J281" s="247"/>
      <c r="K281" s="150"/>
      <c r="L281" s="150"/>
      <c r="M281" s="150"/>
      <c r="N281" s="150"/>
      <c r="O281" s="150"/>
      <c r="P281" s="150"/>
      <c r="Q281" s="507"/>
      <c r="R281" s="150"/>
      <c r="S281" s="159"/>
      <c r="T281" s="161"/>
      <c r="U281" s="161"/>
      <c r="V281" s="161"/>
      <c r="W281" s="161"/>
      <c r="X281" s="161"/>
      <c r="Y281" s="161"/>
      <c r="Z281" s="161"/>
    </row>
    <row r="282" spans="1:26" s="160" customFormat="1" ht="15" customHeight="1">
      <c r="A282" s="161"/>
      <c r="B282" s="353"/>
      <c r="C282" s="352" t="s">
        <v>937</v>
      </c>
      <c r="D282" s="315" t="s">
        <v>508</v>
      </c>
      <c r="E282" s="222" t="s">
        <v>26</v>
      </c>
      <c r="F282" s="222"/>
      <c r="G282" s="149"/>
      <c r="H282" s="149">
        <f>+F282*G282</f>
        <v>0</v>
      </c>
      <c r="I282" s="233"/>
      <c r="J282" s="247"/>
      <c r="K282" s="150"/>
      <c r="L282" s="150"/>
      <c r="M282" s="150"/>
      <c r="N282" s="150"/>
      <c r="O282" s="150"/>
      <c r="P282" s="150"/>
      <c r="Q282" s="507"/>
      <c r="R282" s="150"/>
      <c r="S282" s="159"/>
      <c r="T282" s="161"/>
      <c r="U282" s="161"/>
      <c r="V282" s="161"/>
      <c r="W282" s="161"/>
      <c r="X282" s="161"/>
      <c r="Y282" s="161"/>
      <c r="Z282" s="161"/>
    </row>
    <row r="283" spans="1:26" s="160" customFormat="1" ht="15" customHeight="1">
      <c r="A283" s="161"/>
      <c r="B283" s="353"/>
      <c r="C283" s="352" t="s">
        <v>938</v>
      </c>
      <c r="D283" s="326" t="s">
        <v>510</v>
      </c>
      <c r="E283" s="222" t="s">
        <v>70</v>
      </c>
      <c r="F283" s="222"/>
      <c r="G283" s="149"/>
      <c r="H283" s="149">
        <f>+F283*G283</f>
        <v>0</v>
      </c>
      <c r="I283" s="233"/>
      <c r="J283" s="247"/>
      <c r="K283" s="150"/>
      <c r="L283" s="150"/>
      <c r="M283" s="150"/>
      <c r="N283" s="150"/>
      <c r="O283" s="150"/>
      <c r="P283" s="150"/>
      <c r="Q283" s="507"/>
      <c r="R283" s="150"/>
      <c r="S283" s="159"/>
      <c r="T283" s="161"/>
      <c r="U283" s="161"/>
      <c r="V283" s="161"/>
      <c r="W283" s="161"/>
      <c r="X283" s="161"/>
      <c r="Y283" s="161"/>
      <c r="Z283" s="161"/>
    </row>
    <row r="284" spans="1:26" s="160" customFormat="1" ht="15" customHeight="1">
      <c r="A284" s="161"/>
      <c r="B284" s="144" t="s">
        <v>239</v>
      </c>
      <c r="C284" s="474" t="s">
        <v>514</v>
      </c>
      <c r="D284" s="429"/>
      <c r="E284" s="377"/>
      <c r="F284" s="377"/>
      <c r="G284" s="377"/>
      <c r="H284" s="377"/>
      <c r="I284" s="377"/>
      <c r="J284" s="378"/>
      <c r="K284" s="150"/>
      <c r="L284" s="150"/>
      <c r="M284" s="150"/>
      <c r="N284" s="150"/>
      <c r="O284" s="150"/>
      <c r="P284" s="150"/>
      <c r="Q284" s="510"/>
      <c r="R284" s="150"/>
      <c r="S284" s="159"/>
      <c r="T284" s="161"/>
      <c r="U284" s="161"/>
      <c r="V284" s="161"/>
      <c r="W284" s="161"/>
      <c r="X284" s="161"/>
      <c r="Y284" s="161"/>
      <c r="Z284" s="161"/>
    </row>
    <row r="285" spans="1:26" s="160" customFormat="1" ht="15" customHeight="1">
      <c r="A285" s="161"/>
      <c r="B285" s="353"/>
      <c r="C285" s="352" t="s">
        <v>242</v>
      </c>
      <c r="D285" s="315" t="s">
        <v>505</v>
      </c>
      <c r="E285" s="222" t="s">
        <v>26</v>
      </c>
      <c r="F285" s="222"/>
      <c r="G285" s="149"/>
      <c r="H285" s="149">
        <f>+F285*G285</f>
        <v>0</v>
      </c>
      <c r="I285" s="233"/>
      <c r="J285" s="247"/>
      <c r="K285" s="150"/>
      <c r="L285" s="150"/>
      <c r="M285" s="150"/>
      <c r="N285" s="150"/>
      <c r="O285" s="150"/>
      <c r="P285" s="150"/>
      <c r="Q285" s="507"/>
      <c r="R285" s="150"/>
      <c r="S285" s="159"/>
      <c r="T285" s="161"/>
      <c r="U285" s="161"/>
      <c r="V285" s="161"/>
      <c r="W285" s="161"/>
      <c r="X285" s="161"/>
      <c r="Y285" s="161"/>
      <c r="Z285" s="161"/>
    </row>
    <row r="286" spans="1:26" s="160" customFormat="1" ht="15" customHeight="1">
      <c r="A286" s="161"/>
      <c r="B286" s="353"/>
      <c r="C286" s="352" t="s">
        <v>243</v>
      </c>
      <c r="D286" s="315" t="s">
        <v>513</v>
      </c>
      <c r="E286" s="222" t="s">
        <v>26</v>
      </c>
      <c r="F286" s="222"/>
      <c r="G286" s="149"/>
      <c r="H286" s="149">
        <f>+F286*G286</f>
        <v>0</v>
      </c>
      <c r="I286" s="233"/>
      <c r="J286" s="247"/>
      <c r="K286" s="150"/>
      <c r="L286" s="150"/>
      <c r="M286" s="150"/>
      <c r="N286" s="150"/>
      <c r="O286" s="150"/>
      <c r="P286" s="150"/>
      <c r="Q286" s="507"/>
      <c r="R286" s="150"/>
      <c r="S286" s="159"/>
      <c r="T286" s="161"/>
      <c r="U286" s="161"/>
      <c r="V286" s="161"/>
      <c r="W286" s="161"/>
      <c r="X286" s="161"/>
      <c r="Y286" s="161"/>
      <c r="Z286" s="161"/>
    </row>
    <row r="287" spans="1:26" s="160" customFormat="1" ht="15" customHeight="1">
      <c r="A287" s="161"/>
      <c r="B287" s="353"/>
      <c r="C287" s="352" t="s">
        <v>517</v>
      </c>
      <c r="D287" s="315" t="s">
        <v>515</v>
      </c>
      <c r="E287" s="222" t="s">
        <v>26</v>
      </c>
      <c r="F287" s="222"/>
      <c r="G287" s="149"/>
      <c r="H287" s="149">
        <f>+F287*G287</f>
        <v>0</v>
      </c>
      <c r="I287" s="233"/>
      <c r="J287" s="247"/>
      <c r="K287" s="150"/>
      <c r="L287" s="150"/>
      <c r="M287" s="150"/>
      <c r="N287" s="150"/>
      <c r="O287" s="150"/>
      <c r="P287" s="150"/>
      <c r="Q287" s="507"/>
      <c r="R287" s="150"/>
      <c r="S287" s="159"/>
      <c r="T287" s="161"/>
      <c r="U287" s="161"/>
      <c r="V287" s="161"/>
      <c r="W287" s="161"/>
      <c r="X287" s="161"/>
      <c r="Y287" s="161"/>
      <c r="Z287" s="161"/>
    </row>
    <row r="288" spans="1:26" s="160" customFormat="1" ht="15" customHeight="1">
      <c r="A288" s="161"/>
      <c r="B288" s="353"/>
      <c r="C288" s="352" t="s">
        <v>518</v>
      </c>
      <c r="D288" s="315" t="s">
        <v>516</v>
      </c>
      <c r="E288" s="222" t="s">
        <v>26</v>
      </c>
      <c r="F288" s="222"/>
      <c r="G288" s="149"/>
      <c r="H288" s="149">
        <f>+F288*G288</f>
        <v>0</v>
      </c>
      <c r="I288" s="233"/>
      <c r="J288" s="247"/>
      <c r="K288" s="150"/>
      <c r="L288" s="150"/>
      <c r="M288" s="150"/>
      <c r="N288" s="150"/>
      <c r="O288" s="150"/>
      <c r="P288" s="150"/>
      <c r="Q288" s="507"/>
      <c r="R288" s="150"/>
      <c r="S288" s="159"/>
      <c r="T288" s="161"/>
      <c r="U288" s="161"/>
      <c r="V288" s="161"/>
      <c r="W288" s="161"/>
      <c r="X288" s="161"/>
      <c r="Y288" s="161"/>
      <c r="Z288" s="161"/>
    </row>
    <row r="289" spans="1:26" s="160" customFormat="1" ht="15" customHeight="1">
      <c r="A289" s="161"/>
      <c r="B289" s="353"/>
      <c r="C289" s="352" t="s">
        <v>519</v>
      </c>
      <c r="D289" s="326" t="s">
        <v>509</v>
      </c>
      <c r="E289" s="222" t="s">
        <v>70</v>
      </c>
      <c r="F289" s="222"/>
      <c r="G289" s="149"/>
      <c r="H289" s="149">
        <f>+F289*G289</f>
        <v>0</v>
      </c>
      <c r="I289" s="233"/>
      <c r="J289" s="247"/>
      <c r="K289" s="150"/>
      <c r="L289" s="150"/>
      <c r="M289" s="150"/>
      <c r="N289" s="150"/>
      <c r="O289" s="150"/>
      <c r="P289" s="150"/>
      <c r="Q289" s="507"/>
      <c r="R289" s="150"/>
      <c r="S289" s="159"/>
      <c r="T289" s="161"/>
      <c r="U289" s="161"/>
      <c r="V289" s="161"/>
      <c r="W289" s="161"/>
      <c r="X289" s="161"/>
      <c r="Y289" s="161"/>
      <c r="Z289" s="161"/>
    </row>
    <row r="290" spans="1:26" s="160" customFormat="1" ht="15" customHeight="1">
      <c r="A290" s="161"/>
      <c r="B290" s="144" t="s">
        <v>240</v>
      </c>
      <c r="C290" s="474" t="s">
        <v>520</v>
      </c>
      <c r="D290" s="429"/>
      <c r="E290" s="377"/>
      <c r="F290" s="377"/>
      <c r="G290" s="377"/>
      <c r="H290" s="377"/>
      <c r="I290" s="377"/>
      <c r="J290" s="378"/>
      <c r="K290" s="150"/>
      <c r="L290" s="150"/>
      <c r="M290" s="150"/>
      <c r="N290" s="150"/>
      <c r="O290" s="150"/>
      <c r="P290" s="150"/>
      <c r="Q290" s="527"/>
      <c r="R290" s="150"/>
      <c r="S290" s="159"/>
      <c r="T290" s="161"/>
      <c r="U290" s="161"/>
      <c r="V290" s="161"/>
      <c r="W290" s="161"/>
      <c r="X290" s="161"/>
      <c r="Y290" s="161"/>
      <c r="Z290" s="161"/>
    </row>
    <row r="291" spans="1:26" s="160" customFormat="1" ht="15" customHeight="1">
      <c r="A291" s="161"/>
      <c r="B291" s="353"/>
      <c r="C291" s="352" t="s">
        <v>244</v>
      </c>
      <c r="D291" s="315" t="s">
        <v>521</v>
      </c>
      <c r="E291" s="222" t="s">
        <v>26</v>
      </c>
      <c r="F291" s="222"/>
      <c r="G291" s="149"/>
      <c r="H291" s="149">
        <f>+F291*G291</f>
        <v>0</v>
      </c>
      <c r="I291" s="274"/>
      <c r="J291" s="247"/>
      <c r="K291" s="150"/>
      <c r="L291" s="150"/>
      <c r="M291" s="150"/>
      <c r="N291" s="150"/>
      <c r="O291" s="150"/>
      <c r="P291" s="150"/>
      <c r="Q291" s="507"/>
      <c r="R291" s="150"/>
      <c r="S291" s="159"/>
      <c r="T291" s="161"/>
      <c r="U291" s="161"/>
      <c r="V291" s="161"/>
      <c r="W291" s="161"/>
      <c r="X291" s="161"/>
      <c r="Y291" s="161"/>
      <c r="Z291" s="161"/>
    </row>
    <row r="292" spans="1:26" s="160" customFormat="1" ht="15" customHeight="1">
      <c r="A292" s="161"/>
      <c r="B292" s="353"/>
      <c r="C292" s="352" t="s">
        <v>245</v>
      </c>
      <c r="D292" s="315" t="s">
        <v>522</v>
      </c>
      <c r="E292" s="222" t="s">
        <v>26</v>
      </c>
      <c r="F292" s="222"/>
      <c r="G292" s="149"/>
      <c r="H292" s="149">
        <f>+F292*G292</f>
        <v>0</v>
      </c>
      <c r="I292" s="274"/>
      <c r="J292" s="247"/>
      <c r="K292" s="150"/>
      <c r="L292" s="150"/>
      <c r="M292" s="150"/>
      <c r="N292" s="150"/>
      <c r="O292" s="150"/>
      <c r="P292" s="150"/>
      <c r="Q292" s="507"/>
      <c r="R292" s="150"/>
      <c r="S292" s="159"/>
      <c r="T292" s="161"/>
      <c r="U292" s="161"/>
      <c r="V292" s="161"/>
      <c r="W292" s="161"/>
      <c r="X292" s="161"/>
      <c r="Y292" s="161"/>
      <c r="Z292" s="161"/>
    </row>
    <row r="293" spans="1:26" s="160" customFormat="1" ht="15" customHeight="1">
      <c r="A293" s="161"/>
      <c r="B293" s="353"/>
      <c r="C293" s="352" t="s">
        <v>246</v>
      </c>
      <c r="D293" s="326" t="s">
        <v>500</v>
      </c>
      <c r="E293" s="222" t="s">
        <v>70</v>
      </c>
      <c r="F293" s="222"/>
      <c r="G293" s="149"/>
      <c r="H293" s="149">
        <f>+F293*G293</f>
        <v>0</v>
      </c>
      <c r="I293" s="274"/>
      <c r="J293" s="247"/>
      <c r="K293" s="150"/>
      <c r="L293" s="150"/>
      <c r="M293" s="150"/>
      <c r="N293" s="150"/>
      <c r="O293" s="150"/>
      <c r="P293" s="150"/>
      <c r="Q293" s="507"/>
      <c r="R293" s="150"/>
      <c r="S293" s="159"/>
      <c r="T293" s="161"/>
      <c r="U293" s="161"/>
      <c r="V293" s="161"/>
      <c r="W293" s="161"/>
      <c r="X293" s="161"/>
      <c r="Y293" s="161"/>
      <c r="Z293" s="161"/>
    </row>
    <row r="294" spans="1:26" s="160" customFormat="1" ht="15" customHeight="1">
      <c r="A294" s="161"/>
      <c r="B294" s="144" t="s">
        <v>412</v>
      </c>
      <c r="C294" s="474" t="s">
        <v>523</v>
      </c>
      <c r="D294" s="429"/>
      <c r="E294" s="377"/>
      <c r="F294" s="377"/>
      <c r="G294" s="377"/>
      <c r="H294" s="377"/>
      <c r="I294" s="377"/>
      <c r="J294" s="378"/>
      <c r="K294" s="150"/>
      <c r="L294" s="150"/>
      <c r="M294" s="150"/>
      <c r="N294" s="150"/>
      <c r="O294" s="150"/>
      <c r="P294" s="150"/>
      <c r="Q294" s="510"/>
      <c r="R294" s="150"/>
      <c r="S294" s="159"/>
      <c r="T294" s="161"/>
      <c r="U294" s="161"/>
      <c r="V294" s="161"/>
      <c r="W294" s="161"/>
      <c r="X294" s="161"/>
      <c r="Y294" s="161"/>
      <c r="Z294" s="161"/>
    </row>
    <row r="295" spans="1:26" s="160" customFormat="1" ht="15" customHeight="1">
      <c r="A295" s="161"/>
      <c r="B295" s="353"/>
      <c r="C295" s="352" t="s">
        <v>413</v>
      </c>
      <c r="D295" s="146" t="s">
        <v>358</v>
      </c>
      <c r="E295" s="223" t="s">
        <v>26</v>
      </c>
      <c r="F295" s="174"/>
      <c r="G295" s="149"/>
      <c r="H295" s="149">
        <f>+F295*G295</f>
        <v>0</v>
      </c>
      <c r="I295" s="213"/>
      <c r="J295" s="244"/>
      <c r="K295" s="150"/>
      <c r="L295" s="150"/>
      <c r="M295" s="150"/>
      <c r="N295" s="150"/>
      <c r="O295" s="150"/>
      <c r="P295" s="150"/>
      <c r="Q295" s="507"/>
      <c r="R295" s="150"/>
      <c r="S295" s="159"/>
      <c r="T295" s="161"/>
      <c r="U295" s="161"/>
      <c r="V295" s="161"/>
      <c r="W295" s="161"/>
      <c r="X295" s="161"/>
      <c r="Y295" s="161"/>
      <c r="Z295" s="161"/>
    </row>
    <row r="296" spans="1:26" s="160" customFormat="1" ht="15" customHeight="1">
      <c r="A296" s="161"/>
      <c r="B296" s="144" t="s">
        <v>414</v>
      </c>
      <c r="C296" s="474" t="s">
        <v>361</v>
      </c>
      <c r="D296" s="429"/>
      <c r="E296" s="377"/>
      <c r="F296" s="377"/>
      <c r="G296" s="377"/>
      <c r="H296" s="377"/>
      <c r="I296" s="377"/>
      <c r="J296" s="378"/>
      <c r="K296" s="150"/>
      <c r="L296" s="150"/>
      <c r="M296" s="150"/>
      <c r="N296" s="150"/>
      <c r="O296" s="150"/>
      <c r="P296" s="150"/>
      <c r="Q296" s="510"/>
      <c r="R296" s="150"/>
      <c r="S296" s="159"/>
      <c r="T296" s="161"/>
      <c r="U296" s="161"/>
    </row>
    <row r="297" spans="1:26" s="160" customFormat="1" ht="15" customHeight="1">
      <c r="A297" s="161"/>
      <c r="B297" s="144"/>
      <c r="C297" s="477" t="s">
        <v>359</v>
      </c>
      <c r="D297" s="478"/>
      <c r="E297" s="478"/>
      <c r="F297" s="478"/>
      <c r="G297" s="478"/>
      <c r="H297" s="478"/>
      <c r="I297" s="478"/>
      <c r="J297" s="479"/>
      <c r="K297" s="150"/>
      <c r="L297" s="150"/>
      <c r="M297" s="150"/>
      <c r="N297" s="150"/>
      <c r="O297" s="150"/>
      <c r="P297" s="150"/>
      <c r="Q297" s="528"/>
      <c r="R297" s="150"/>
      <c r="S297" s="159"/>
      <c r="T297" s="161"/>
      <c r="U297" s="161"/>
    </row>
    <row r="298" spans="1:26" s="160" customFormat="1" ht="15" customHeight="1">
      <c r="A298" s="161"/>
      <c r="B298" s="351"/>
      <c r="C298" s="352" t="s">
        <v>415</v>
      </c>
      <c r="D298" s="326" t="s">
        <v>524</v>
      </c>
      <c r="E298" s="222" t="s">
        <v>49</v>
      </c>
      <c r="F298" s="222"/>
      <c r="G298" s="149"/>
      <c r="H298" s="149">
        <f t="shared" ref="H298:H303" si="15">+F298*G298</f>
        <v>0</v>
      </c>
      <c r="I298" s="234"/>
      <c r="J298" s="296"/>
      <c r="K298" s="150"/>
      <c r="L298" s="150"/>
      <c r="M298" s="150"/>
      <c r="N298" s="150"/>
      <c r="O298" s="150"/>
      <c r="P298" s="150"/>
      <c r="Q298" s="507"/>
      <c r="R298" s="150"/>
      <c r="S298" s="159"/>
      <c r="T298" s="161"/>
      <c r="U298" s="161"/>
    </row>
    <row r="299" spans="1:26" s="160" customFormat="1" ht="15" customHeight="1">
      <c r="A299" s="161"/>
      <c r="B299" s="351"/>
      <c r="C299" s="352" t="s">
        <v>939</v>
      </c>
      <c r="D299" s="326" t="s">
        <v>525</v>
      </c>
      <c r="E299" s="222" t="s">
        <v>49</v>
      </c>
      <c r="F299" s="222"/>
      <c r="G299" s="149"/>
      <c r="H299" s="149">
        <f t="shared" si="15"/>
        <v>0</v>
      </c>
      <c r="I299" s="234"/>
      <c r="J299" s="296"/>
      <c r="K299" s="150"/>
      <c r="L299" s="150"/>
      <c r="M299" s="150"/>
      <c r="N299" s="150"/>
      <c r="O299" s="150"/>
      <c r="P299" s="150"/>
      <c r="Q299" s="507"/>
      <c r="R299" s="150"/>
      <c r="S299" s="159"/>
      <c r="T299" s="161"/>
      <c r="U299" s="161"/>
    </row>
    <row r="300" spans="1:26" s="160" customFormat="1" ht="15" customHeight="1">
      <c r="A300" s="161"/>
      <c r="B300" s="351"/>
      <c r="C300" s="352" t="s">
        <v>940</v>
      </c>
      <c r="D300" s="326" t="s">
        <v>526</v>
      </c>
      <c r="E300" s="222" t="s">
        <v>49</v>
      </c>
      <c r="F300" s="222"/>
      <c r="G300" s="149"/>
      <c r="H300" s="149">
        <f t="shared" si="15"/>
        <v>0</v>
      </c>
      <c r="I300" s="234"/>
      <c r="J300" s="296"/>
      <c r="K300" s="150"/>
      <c r="L300" s="150"/>
      <c r="M300" s="150"/>
      <c r="N300" s="150"/>
      <c r="O300" s="150"/>
      <c r="P300" s="150"/>
      <c r="Q300" s="507"/>
      <c r="R300" s="150"/>
      <c r="S300" s="159"/>
      <c r="T300" s="161"/>
      <c r="U300" s="161"/>
    </row>
    <row r="301" spans="1:26" s="160" customFormat="1" ht="15" customHeight="1">
      <c r="A301" s="161"/>
      <c r="B301" s="351"/>
      <c r="C301" s="352" t="s">
        <v>941</v>
      </c>
      <c r="D301" s="326" t="s">
        <v>527</v>
      </c>
      <c r="E301" s="222" t="s">
        <v>49</v>
      </c>
      <c r="F301" s="222"/>
      <c r="G301" s="149"/>
      <c r="H301" s="149">
        <f t="shared" si="15"/>
        <v>0</v>
      </c>
      <c r="I301" s="234"/>
      <c r="J301" s="296"/>
      <c r="K301" s="150"/>
      <c r="L301" s="150"/>
      <c r="M301" s="150"/>
      <c r="N301" s="150"/>
      <c r="O301" s="150"/>
      <c r="P301" s="150"/>
      <c r="Q301" s="507"/>
      <c r="R301" s="150"/>
      <c r="S301" s="159"/>
      <c r="T301" s="161"/>
      <c r="U301" s="161"/>
    </row>
    <row r="302" spans="1:26" s="160" customFormat="1" ht="15" customHeight="1">
      <c r="A302" s="161"/>
      <c r="B302" s="351"/>
      <c r="C302" s="352" t="s">
        <v>942</v>
      </c>
      <c r="D302" s="326" t="s">
        <v>528</v>
      </c>
      <c r="E302" s="222" t="s">
        <v>49</v>
      </c>
      <c r="F302" s="222"/>
      <c r="G302" s="149"/>
      <c r="H302" s="149">
        <f t="shared" si="15"/>
        <v>0</v>
      </c>
      <c r="I302" s="234"/>
      <c r="J302" s="296"/>
      <c r="K302" s="150"/>
      <c r="L302" s="150"/>
      <c r="M302" s="150"/>
      <c r="N302" s="150"/>
      <c r="O302" s="150"/>
      <c r="P302" s="150"/>
      <c r="Q302" s="507"/>
      <c r="R302" s="150"/>
      <c r="S302" s="159"/>
      <c r="T302" s="161"/>
      <c r="U302" s="161"/>
    </row>
    <row r="303" spans="1:26" s="160" customFormat="1" ht="15" customHeight="1">
      <c r="A303" s="161"/>
      <c r="B303" s="351"/>
      <c r="C303" s="352" t="s">
        <v>943</v>
      </c>
      <c r="D303" s="326" t="s">
        <v>529</v>
      </c>
      <c r="E303" s="222" t="s">
        <v>49</v>
      </c>
      <c r="F303" s="222"/>
      <c r="G303" s="149"/>
      <c r="H303" s="149">
        <f t="shared" si="15"/>
        <v>0</v>
      </c>
      <c r="I303" s="234"/>
      <c r="J303" s="296"/>
      <c r="K303" s="150"/>
      <c r="L303" s="150"/>
      <c r="M303" s="150"/>
      <c r="N303" s="150"/>
      <c r="O303" s="150"/>
      <c r="P303" s="150"/>
      <c r="Q303" s="507"/>
      <c r="R303" s="150"/>
      <c r="S303" s="159"/>
      <c r="T303" s="161"/>
      <c r="U303" s="161"/>
    </row>
    <row r="304" spans="1:26" s="160" customFormat="1" ht="15" customHeight="1">
      <c r="A304" s="161"/>
      <c r="B304" s="144" t="s">
        <v>416</v>
      </c>
      <c r="C304" s="474" t="s">
        <v>530</v>
      </c>
      <c r="D304" s="475"/>
      <c r="E304" s="475"/>
      <c r="F304" s="475"/>
      <c r="G304" s="475"/>
      <c r="H304" s="475"/>
      <c r="I304" s="475"/>
      <c r="J304" s="476"/>
      <c r="K304" s="150"/>
      <c r="L304" s="150"/>
      <c r="M304" s="150"/>
      <c r="N304" s="150"/>
      <c r="O304" s="150"/>
      <c r="P304" s="150"/>
      <c r="Q304" s="529"/>
      <c r="R304" s="150"/>
      <c r="S304" s="159"/>
      <c r="T304" s="161"/>
      <c r="U304" s="161"/>
    </row>
    <row r="305" spans="1:21" s="160" customFormat="1" ht="15" customHeight="1">
      <c r="A305" s="161"/>
      <c r="B305" s="351"/>
      <c r="C305" s="352" t="s">
        <v>417</v>
      </c>
      <c r="D305" s="326" t="s">
        <v>531</v>
      </c>
      <c r="E305" s="222" t="s">
        <v>49</v>
      </c>
      <c r="F305" s="222"/>
      <c r="G305" s="149"/>
      <c r="H305" s="149">
        <f>+F305*G305</f>
        <v>0</v>
      </c>
      <c r="I305" s="175"/>
      <c r="J305" s="296"/>
      <c r="K305" s="150"/>
      <c r="L305" s="150"/>
      <c r="M305" s="150"/>
      <c r="N305" s="150"/>
      <c r="O305" s="150"/>
      <c r="P305" s="150"/>
      <c r="Q305" s="507"/>
      <c r="R305" s="150"/>
      <c r="S305" s="159"/>
      <c r="T305" s="161"/>
      <c r="U305" s="161"/>
    </row>
    <row r="306" spans="1:21" s="160" customFormat="1" ht="15" customHeight="1">
      <c r="A306" s="161"/>
      <c r="B306" s="351"/>
      <c r="C306" s="352" t="s">
        <v>418</v>
      </c>
      <c r="D306" s="326" t="s">
        <v>532</v>
      </c>
      <c r="E306" s="222" t="s">
        <v>49</v>
      </c>
      <c r="F306" s="222"/>
      <c r="G306" s="149"/>
      <c r="H306" s="149">
        <f>+F306*G306</f>
        <v>0</v>
      </c>
      <c r="I306" s="175"/>
      <c r="J306" s="296"/>
      <c r="K306" s="150"/>
      <c r="L306" s="150"/>
      <c r="M306" s="150"/>
      <c r="N306" s="150"/>
      <c r="O306" s="150"/>
      <c r="P306" s="150"/>
      <c r="Q306" s="507"/>
      <c r="R306" s="150"/>
      <c r="S306" s="159"/>
      <c r="T306" s="161"/>
      <c r="U306" s="161"/>
    </row>
    <row r="307" spans="1:21" s="160" customFormat="1" ht="15" customHeight="1">
      <c r="A307" s="161"/>
      <c r="B307" s="351"/>
      <c r="C307" s="352" t="s">
        <v>419</v>
      </c>
      <c r="D307" s="326" t="s">
        <v>533</v>
      </c>
      <c r="E307" s="222" t="s">
        <v>49</v>
      </c>
      <c r="F307" s="222"/>
      <c r="G307" s="149"/>
      <c r="H307" s="149">
        <f>+F307*G307</f>
        <v>0</v>
      </c>
      <c r="I307" s="175"/>
      <c r="J307" s="296"/>
      <c r="K307" s="150"/>
      <c r="L307" s="150"/>
      <c r="M307" s="150"/>
      <c r="N307" s="150"/>
      <c r="O307" s="150"/>
      <c r="P307" s="150"/>
      <c r="Q307" s="507"/>
      <c r="R307" s="150"/>
      <c r="S307" s="159"/>
      <c r="T307" s="161"/>
      <c r="U307" s="161"/>
    </row>
    <row r="308" spans="1:21" s="160" customFormat="1" ht="15" customHeight="1">
      <c r="A308" s="161"/>
      <c r="B308" s="351"/>
      <c r="C308" s="352" t="s">
        <v>610</v>
      </c>
      <c r="D308" s="326" t="s">
        <v>534</v>
      </c>
      <c r="E308" s="222" t="s">
        <v>26</v>
      </c>
      <c r="F308" s="222"/>
      <c r="G308" s="149"/>
      <c r="H308" s="149">
        <f>+F308*G308</f>
        <v>0</v>
      </c>
      <c r="I308" s="175"/>
      <c r="J308" s="296"/>
      <c r="K308" s="150"/>
      <c r="L308" s="150"/>
      <c r="M308" s="150"/>
      <c r="N308" s="150"/>
      <c r="O308" s="150"/>
      <c r="P308" s="150"/>
      <c r="Q308" s="507"/>
      <c r="R308" s="150"/>
      <c r="S308" s="159"/>
      <c r="T308" s="161"/>
      <c r="U308" s="161"/>
    </row>
    <row r="309" spans="1:21" s="160" customFormat="1" ht="15" customHeight="1">
      <c r="A309" s="161"/>
      <c r="B309" s="144" t="s">
        <v>420</v>
      </c>
      <c r="C309" s="474" t="s">
        <v>360</v>
      </c>
      <c r="D309" s="475"/>
      <c r="E309" s="475"/>
      <c r="F309" s="475"/>
      <c r="G309" s="475"/>
      <c r="H309" s="475"/>
      <c r="I309" s="475"/>
      <c r="J309" s="476"/>
      <c r="K309" s="150"/>
      <c r="L309" s="150"/>
      <c r="M309" s="150"/>
      <c r="N309" s="150"/>
      <c r="O309" s="150"/>
      <c r="P309" s="150"/>
      <c r="Q309" s="529"/>
      <c r="R309" s="150"/>
      <c r="S309" s="159"/>
      <c r="T309" s="161"/>
      <c r="U309" s="161"/>
    </row>
    <row r="310" spans="1:21" s="160" customFormat="1" ht="15" customHeight="1">
      <c r="A310" s="161"/>
      <c r="B310" s="351"/>
      <c r="C310" s="352" t="s">
        <v>421</v>
      </c>
      <c r="D310" s="326" t="s">
        <v>535</v>
      </c>
      <c r="E310" s="272" t="s">
        <v>49</v>
      </c>
      <c r="F310" s="222"/>
      <c r="G310" s="149"/>
      <c r="H310" s="149">
        <f>+F310*G310</f>
        <v>0</v>
      </c>
      <c r="I310" s="175"/>
      <c r="J310" s="296"/>
      <c r="K310" s="150"/>
      <c r="L310" s="150"/>
      <c r="M310" s="150"/>
      <c r="N310" s="150"/>
      <c r="O310" s="150"/>
      <c r="P310" s="150"/>
      <c r="Q310" s="507"/>
      <c r="R310" s="150"/>
      <c r="S310" s="159"/>
      <c r="T310" s="161"/>
      <c r="U310" s="161"/>
    </row>
    <row r="311" spans="1:21" s="160" customFormat="1" ht="15" customHeight="1">
      <c r="A311" s="161"/>
      <c r="B311" s="351"/>
      <c r="C311" s="352" t="s">
        <v>611</v>
      </c>
      <c r="D311" s="326" t="s">
        <v>532</v>
      </c>
      <c r="E311" s="272" t="s">
        <v>49</v>
      </c>
      <c r="F311" s="222"/>
      <c r="G311" s="149"/>
      <c r="H311" s="149">
        <f>+F311*G311</f>
        <v>0</v>
      </c>
      <c r="I311" s="234"/>
      <c r="J311" s="296"/>
      <c r="K311" s="150"/>
      <c r="L311" s="150"/>
      <c r="M311" s="150"/>
      <c r="N311" s="150"/>
      <c r="O311" s="150"/>
      <c r="P311" s="150"/>
      <c r="Q311" s="507"/>
      <c r="R311" s="150"/>
      <c r="S311" s="159"/>
      <c r="T311" s="161"/>
      <c r="U311" s="161"/>
    </row>
    <row r="312" spans="1:21" s="160" customFormat="1" ht="15" customHeight="1">
      <c r="A312" s="161"/>
      <c r="B312" s="351"/>
      <c r="C312" s="352" t="s">
        <v>612</v>
      </c>
      <c r="D312" s="326" t="s">
        <v>536</v>
      </c>
      <c r="E312" s="272" t="s">
        <v>49</v>
      </c>
      <c r="F312" s="222"/>
      <c r="G312" s="149"/>
      <c r="H312" s="149">
        <f>+F312*G312</f>
        <v>0</v>
      </c>
      <c r="I312" s="234"/>
      <c r="J312" s="296"/>
      <c r="K312" s="150"/>
      <c r="L312" s="150"/>
      <c r="M312" s="150"/>
      <c r="N312" s="150"/>
      <c r="O312" s="150"/>
      <c r="P312" s="150"/>
      <c r="Q312" s="507"/>
      <c r="R312" s="150"/>
      <c r="S312" s="159"/>
      <c r="T312" s="161"/>
      <c r="U312" s="161"/>
    </row>
    <row r="313" spans="1:21" s="160" customFormat="1" ht="15" customHeight="1">
      <c r="A313" s="161"/>
      <c r="B313" s="144" t="s">
        <v>539</v>
      </c>
      <c r="C313" s="474" t="s">
        <v>537</v>
      </c>
      <c r="D313" s="475"/>
      <c r="E313" s="475"/>
      <c r="F313" s="475"/>
      <c r="G313" s="475"/>
      <c r="H313" s="475"/>
      <c r="I313" s="475"/>
      <c r="J313" s="476"/>
      <c r="K313" s="150"/>
      <c r="L313" s="150"/>
      <c r="M313" s="150"/>
      <c r="N313" s="150"/>
      <c r="O313" s="150"/>
      <c r="P313" s="150"/>
      <c r="Q313" s="529"/>
      <c r="R313" s="150"/>
      <c r="S313" s="159"/>
      <c r="T313" s="161"/>
      <c r="U313" s="161"/>
    </row>
    <row r="314" spans="1:21" s="160" customFormat="1" ht="15" customHeight="1">
      <c r="A314" s="161"/>
      <c r="B314" s="351"/>
      <c r="C314" s="352" t="s">
        <v>613</v>
      </c>
      <c r="D314" s="326" t="s">
        <v>535</v>
      </c>
      <c r="E314" s="352" t="s">
        <v>49</v>
      </c>
      <c r="F314" s="222"/>
      <c r="G314" s="149"/>
      <c r="H314" s="149">
        <f>+F314*G314</f>
        <v>0</v>
      </c>
      <c r="I314" s="175"/>
      <c r="J314" s="296"/>
      <c r="K314" s="150"/>
      <c r="L314" s="150"/>
      <c r="M314" s="150"/>
      <c r="N314" s="150"/>
      <c r="O314" s="150"/>
      <c r="P314" s="150"/>
      <c r="Q314" s="507"/>
      <c r="R314" s="150"/>
      <c r="S314" s="159"/>
      <c r="T314" s="161"/>
      <c r="U314" s="161"/>
    </row>
    <row r="315" spans="1:21" s="160" customFormat="1" ht="15" customHeight="1">
      <c r="A315" s="161"/>
      <c r="B315" s="351"/>
      <c r="C315" s="352" t="s">
        <v>614</v>
      </c>
      <c r="D315" s="326" t="s">
        <v>538</v>
      </c>
      <c r="E315" s="352" t="s">
        <v>49</v>
      </c>
      <c r="F315" s="222"/>
      <c r="G315" s="149"/>
      <c r="H315" s="149">
        <f>+F315*G315</f>
        <v>0</v>
      </c>
      <c r="I315" s="175"/>
      <c r="J315" s="296"/>
      <c r="K315" s="150"/>
      <c r="L315" s="150"/>
      <c r="M315" s="150"/>
      <c r="N315" s="150"/>
      <c r="O315" s="150"/>
      <c r="P315" s="150"/>
      <c r="Q315" s="507"/>
      <c r="R315" s="150"/>
      <c r="S315" s="159"/>
      <c r="T315" s="161"/>
      <c r="U315" s="161"/>
    </row>
    <row r="316" spans="1:21" s="160" customFormat="1" ht="15" customHeight="1">
      <c r="A316" s="161"/>
      <c r="B316" s="144" t="s">
        <v>615</v>
      </c>
      <c r="C316" s="474" t="s">
        <v>362</v>
      </c>
      <c r="D316" s="429"/>
      <c r="E316" s="377"/>
      <c r="F316" s="377"/>
      <c r="G316" s="377"/>
      <c r="H316" s="377"/>
      <c r="I316" s="377"/>
      <c r="J316" s="378"/>
      <c r="K316" s="150"/>
      <c r="L316" s="150"/>
      <c r="M316" s="150"/>
      <c r="N316" s="150"/>
      <c r="O316" s="150"/>
      <c r="P316" s="150"/>
      <c r="Q316" s="510"/>
      <c r="R316" s="150"/>
      <c r="S316" s="159"/>
      <c r="T316" s="161"/>
      <c r="U316" s="161"/>
    </row>
    <row r="317" spans="1:21" s="160" customFormat="1" ht="15" customHeight="1">
      <c r="A317" s="161"/>
      <c r="B317" s="351"/>
      <c r="C317" s="269" t="s">
        <v>616</v>
      </c>
      <c r="D317" s="146" t="s">
        <v>760</v>
      </c>
      <c r="E317" s="522" t="s">
        <v>26</v>
      </c>
      <c r="F317" s="174"/>
      <c r="G317" s="149"/>
      <c r="H317" s="149">
        <f t="shared" ref="H317:H322" si="16">+F317*G317</f>
        <v>0</v>
      </c>
      <c r="I317" s="234"/>
      <c r="J317" s="296"/>
      <c r="K317" s="150"/>
      <c r="L317" s="150"/>
      <c r="M317" s="150"/>
      <c r="N317" s="150"/>
      <c r="O317" s="150"/>
      <c r="P317" s="150"/>
      <c r="Q317" s="507"/>
      <c r="R317" s="150"/>
      <c r="S317" s="159"/>
      <c r="T317" s="161"/>
      <c r="U317" s="161"/>
    </row>
    <row r="318" spans="1:21" s="160" customFormat="1" ht="15" customHeight="1">
      <c r="A318" s="161"/>
      <c r="B318" s="351"/>
      <c r="C318" s="269" t="s">
        <v>617</v>
      </c>
      <c r="D318" s="146" t="s">
        <v>761</v>
      </c>
      <c r="E318" s="522" t="s">
        <v>26</v>
      </c>
      <c r="F318" s="174"/>
      <c r="G318" s="149"/>
      <c r="H318" s="149">
        <f t="shared" si="16"/>
        <v>0</v>
      </c>
      <c r="I318" s="234"/>
      <c r="J318" s="296"/>
      <c r="K318" s="150"/>
      <c r="L318" s="150"/>
      <c r="M318" s="150"/>
      <c r="N318" s="150"/>
      <c r="O318" s="150"/>
      <c r="P318" s="150"/>
      <c r="Q318" s="507"/>
      <c r="R318" s="150"/>
      <c r="S318" s="159"/>
      <c r="T318" s="161"/>
      <c r="U318" s="161"/>
    </row>
    <row r="319" spans="1:21" s="160" customFormat="1" ht="15" customHeight="1">
      <c r="A319" s="161"/>
      <c r="B319" s="351"/>
      <c r="C319" s="269" t="s">
        <v>944</v>
      </c>
      <c r="D319" s="146" t="s">
        <v>762</v>
      </c>
      <c r="E319" s="522" t="s">
        <v>26</v>
      </c>
      <c r="F319" s="174"/>
      <c r="G319" s="149"/>
      <c r="H319" s="149">
        <f t="shared" si="16"/>
        <v>0</v>
      </c>
      <c r="I319" s="276"/>
      <c r="J319" s="296"/>
      <c r="K319" s="150"/>
      <c r="L319" s="150"/>
      <c r="M319" s="150"/>
      <c r="N319" s="150"/>
      <c r="O319" s="150"/>
      <c r="P319" s="150"/>
      <c r="Q319" s="507"/>
      <c r="R319" s="150"/>
      <c r="S319" s="159"/>
      <c r="T319" s="161"/>
      <c r="U319" s="161"/>
    </row>
    <row r="320" spans="1:21" s="160" customFormat="1" ht="15" customHeight="1">
      <c r="A320" s="161"/>
      <c r="B320" s="351"/>
      <c r="C320" s="269" t="s">
        <v>945</v>
      </c>
      <c r="D320" s="146" t="s">
        <v>763</v>
      </c>
      <c r="E320" s="522" t="s">
        <v>26</v>
      </c>
      <c r="F320" s="174"/>
      <c r="G320" s="149"/>
      <c r="H320" s="149">
        <f t="shared" si="16"/>
        <v>0</v>
      </c>
      <c r="I320" s="234"/>
      <c r="J320" s="296"/>
      <c r="K320" s="150"/>
      <c r="L320" s="150"/>
      <c r="M320" s="150"/>
      <c r="N320" s="150"/>
      <c r="O320" s="150"/>
      <c r="P320" s="150"/>
      <c r="Q320" s="507"/>
      <c r="R320" s="150"/>
      <c r="S320" s="159"/>
      <c r="T320" s="161"/>
      <c r="U320" s="161"/>
    </row>
    <row r="321" spans="1:21" s="160" customFormat="1" ht="15" customHeight="1">
      <c r="A321" s="161"/>
      <c r="B321" s="351"/>
      <c r="C321" s="269" t="s">
        <v>946</v>
      </c>
      <c r="D321" s="431" t="s">
        <v>564</v>
      </c>
      <c r="E321" s="522" t="s">
        <v>26</v>
      </c>
      <c r="F321" s="277"/>
      <c r="G321" s="149"/>
      <c r="H321" s="149">
        <f t="shared" si="16"/>
        <v>0</v>
      </c>
      <c r="I321" s="234"/>
      <c r="J321" s="296"/>
      <c r="K321" s="150"/>
      <c r="L321" s="150"/>
      <c r="M321" s="150"/>
      <c r="N321" s="150"/>
      <c r="O321" s="150"/>
      <c r="P321" s="150"/>
      <c r="Q321" s="507"/>
      <c r="R321" s="150"/>
      <c r="S321" s="159"/>
      <c r="T321" s="161"/>
      <c r="U321" s="161"/>
    </row>
    <row r="322" spans="1:21" s="160" customFormat="1" ht="15" customHeight="1">
      <c r="A322" s="161"/>
      <c r="B322" s="351"/>
      <c r="C322" s="269" t="s">
        <v>947</v>
      </c>
      <c r="D322" s="431" t="s">
        <v>565</v>
      </c>
      <c r="E322" s="522" t="s">
        <v>26</v>
      </c>
      <c r="F322" s="277"/>
      <c r="G322" s="149"/>
      <c r="H322" s="149">
        <f t="shared" si="16"/>
        <v>0</v>
      </c>
      <c r="I322" s="234"/>
      <c r="J322" s="296"/>
      <c r="K322" s="150"/>
      <c r="L322" s="150"/>
      <c r="M322" s="150"/>
      <c r="N322" s="150"/>
      <c r="O322" s="150"/>
      <c r="P322" s="150"/>
      <c r="Q322" s="507"/>
      <c r="R322" s="150"/>
      <c r="S322" s="159"/>
      <c r="T322" s="161"/>
      <c r="U322" s="161"/>
    </row>
    <row r="323" spans="1:21" s="160" customFormat="1" ht="15" customHeight="1">
      <c r="A323" s="161"/>
      <c r="B323" s="144" t="s">
        <v>618</v>
      </c>
      <c r="C323" s="474" t="s">
        <v>373</v>
      </c>
      <c r="D323" s="429"/>
      <c r="E323" s="377"/>
      <c r="F323" s="377"/>
      <c r="G323" s="377"/>
      <c r="H323" s="377"/>
      <c r="I323" s="377"/>
      <c r="J323" s="378"/>
      <c r="K323" s="150"/>
      <c r="L323" s="150"/>
      <c r="M323" s="150"/>
      <c r="N323" s="150"/>
      <c r="O323" s="150"/>
      <c r="P323" s="150"/>
      <c r="Q323" s="510"/>
      <c r="R323" s="150"/>
      <c r="S323" s="159"/>
      <c r="T323" s="161"/>
      <c r="U323" s="161"/>
    </row>
    <row r="324" spans="1:21" s="160" customFormat="1" ht="22.5">
      <c r="A324" s="161"/>
      <c r="B324" s="270"/>
      <c r="C324" s="269" t="s">
        <v>619</v>
      </c>
      <c r="D324" s="431" t="s">
        <v>764</v>
      </c>
      <c r="E324" s="522" t="s">
        <v>26</v>
      </c>
      <c r="F324" s="277"/>
      <c r="G324" s="149"/>
      <c r="H324" s="149">
        <f t="shared" ref="H324:H334" si="17">+F324*G324</f>
        <v>0</v>
      </c>
      <c r="I324" s="234"/>
      <c r="J324" s="244"/>
      <c r="K324" s="150"/>
      <c r="L324" s="150"/>
      <c r="M324" s="150"/>
      <c r="N324" s="150"/>
      <c r="O324" s="150"/>
      <c r="P324" s="150"/>
      <c r="Q324" s="507"/>
      <c r="R324" s="150"/>
      <c r="S324" s="159"/>
      <c r="T324" s="161"/>
      <c r="U324" s="161"/>
    </row>
    <row r="325" spans="1:21" s="160" customFormat="1" ht="22.5">
      <c r="A325" s="161"/>
      <c r="B325" s="270"/>
      <c r="C325" s="269" t="s">
        <v>620</v>
      </c>
      <c r="D325" s="431" t="s">
        <v>765</v>
      </c>
      <c r="E325" s="522" t="s">
        <v>26</v>
      </c>
      <c r="F325" s="277"/>
      <c r="G325" s="149"/>
      <c r="H325" s="149">
        <f t="shared" si="17"/>
        <v>0</v>
      </c>
      <c r="I325" s="234"/>
      <c r="J325" s="244"/>
      <c r="K325" s="150"/>
      <c r="L325" s="150"/>
      <c r="M325" s="150"/>
      <c r="N325" s="150"/>
      <c r="O325" s="150"/>
      <c r="P325" s="150"/>
      <c r="Q325" s="507"/>
      <c r="R325" s="150"/>
      <c r="S325" s="159"/>
      <c r="T325" s="161"/>
      <c r="U325" s="161"/>
    </row>
    <row r="326" spans="1:21" s="160" customFormat="1" ht="22.5">
      <c r="A326" s="161"/>
      <c r="B326" s="270"/>
      <c r="C326" s="269" t="s">
        <v>621</v>
      </c>
      <c r="D326" s="431" t="s">
        <v>766</v>
      </c>
      <c r="E326" s="522" t="s">
        <v>26</v>
      </c>
      <c r="F326" s="277"/>
      <c r="G326" s="149"/>
      <c r="H326" s="149">
        <f t="shared" si="17"/>
        <v>0</v>
      </c>
      <c r="I326" s="234"/>
      <c r="J326" s="244"/>
      <c r="K326" s="150"/>
      <c r="L326" s="150"/>
      <c r="M326" s="150"/>
      <c r="N326" s="150"/>
      <c r="O326" s="150"/>
      <c r="P326" s="150"/>
      <c r="Q326" s="507"/>
      <c r="R326" s="150"/>
      <c r="S326" s="159"/>
      <c r="T326" s="161"/>
      <c r="U326" s="161"/>
    </row>
    <row r="327" spans="1:21" s="160" customFormat="1" ht="22.5">
      <c r="A327" s="266"/>
      <c r="B327" s="270"/>
      <c r="C327" s="269" t="s">
        <v>622</v>
      </c>
      <c r="D327" s="431" t="s">
        <v>767</v>
      </c>
      <c r="E327" s="522" t="s">
        <v>26</v>
      </c>
      <c r="F327" s="277"/>
      <c r="G327" s="149"/>
      <c r="H327" s="149">
        <f t="shared" si="17"/>
        <v>0</v>
      </c>
      <c r="I327" s="234"/>
      <c r="J327" s="244"/>
      <c r="K327" s="150"/>
      <c r="L327" s="150"/>
      <c r="M327" s="150"/>
      <c r="N327" s="150"/>
      <c r="O327" s="150"/>
      <c r="P327" s="150"/>
      <c r="Q327" s="507"/>
      <c r="R327" s="150"/>
      <c r="S327" s="159"/>
      <c r="T327" s="161"/>
      <c r="U327" s="161"/>
    </row>
    <row r="328" spans="1:21" s="160" customFormat="1" ht="22.5">
      <c r="A328" s="161"/>
      <c r="B328" s="270"/>
      <c r="C328" s="269" t="s">
        <v>623</v>
      </c>
      <c r="D328" s="431" t="s">
        <v>768</v>
      </c>
      <c r="E328" s="522" t="s">
        <v>26</v>
      </c>
      <c r="F328" s="277"/>
      <c r="G328" s="149"/>
      <c r="H328" s="149">
        <f t="shared" si="17"/>
        <v>0</v>
      </c>
      <c r="I328" s="234"/>
      <c r="J328" s="244"/>
      <c r="K328" s="150"/>
      <c r="L328" s="150"/>
      <c r="M328" s="150"/>
      <c r="N328" s="150"/>
      <c r="O328" s="150"/>
      <c r="P328" s="150"/>
      <c r="Q328" s="507"/>
      <c r="R328" s="150"/>
      <c r="S328" s="159"/>
      <c r="T328" s="161"/>
      <c r="U328" s="161"/>
    </row>
    <row r="329" spans="1:21" s="160" customFormat="1" ht="22.5">
      <c r="A329" s="161"/>
      <c r="B329" s="270"/>
      <c r="C329" s="269" t="s">
        <v>624</v>
      </c>
      <c r="D329" s="431" t="s">
        <v>769</v>
      </c>
      <c r="E329" s="522" t="s">
        <v>26</v>
      </c>
      <c r="F329" s="277"/>
      <c r="G329" s="149"/>
      <c r="H329" s="149">
        <f t="shared" si="17"/>
        <v>0</v>
      </c>
      <c r="I329" s="234"/>
      <c r="J329" s="244"/>
      <c r="K329" s="150"/>
      <c r="L329" s="150"/>
      <c r="M329" s="150"/>
      <c r="N329" s="150"/>
      <c r="O329" s="150"/>
      <c r="P329" s="150"/>
      <c r="Q329" s="507"/>
      <c r="R329" s="150"/>
      <c r="S329" s="159"/>
      <c r="T329" s="161"/>
      <c r="U329" s="161"/>
    </row>
    <row r="330" spans="1:21" s="160" customFormat="1" ht="15" customHeight="1">
      <c r="A330" s="161"/>
      <c r="B330" s="270"/>
      <c r="C330" s="269" t="s">
        <v>948</v>
      </c>
      <c r="D330" s="431" t="s">
        <v>770</v>
      </c>
      <c r="E330" s="522" t="s">
        <v>26</v>
      </c>
      <c r="F330" s="277"/>
      <c r="G330" s="149"/>
      <c r="H330" s="149">
        <f t="shared" si="17"/>
        <v>0</v>
      </c>
      <c r="I330" s="234"/>
      <c r="J330" s="244"/>
      <c r="K330" s="150"/>
      <c r="L330" s="150"/>
      <c r="M330" s="150"/>
      <c r="N330" s="150"/>
      <c r="O330" s="150"/>
      <c r="P330" s="150"/>
      <c r="Q330" s="507"/>
      <c r="R330" s="150"/>
      <c r="S330" s="159"/>
      <c r="T330" s="161"/>
      <c r="U330" s="161"/>
    </row>
    <row r="331" spans="1:21" s="160" customFormat="1" ht="22.5">
      <c r="A331" s="161"/>
      <c r="B331" s="270"/>
      <c r="C331" s="269" t="s">
        <v>949</v>
      </c>
      <c r="D331" s="431" t="s">
        <v>771</v>
      </c>
      <c r="E331" s="522" t="s">
        <v>26</v>
      </c>
      <c r="F331" s="277"/>
      <c r="G331" s="149"/>
      <c r="H331" s="149">
        <f t="shared" si="17"/>
        <v>0</v>
      </c>
      <c r="I331" s="234"/>
      <c r="J331" s="244"/>
      <c r="K331" s="150"/>
      <c r="L331" s="150"/>
      <c r="M331" s="150"/>
      <c r="N331" s="150"/>
      <c r="O331" s="150"/>
      <c r="P331" s="150"/>
      <c r="Q331" s="507"/>
      <c r="R331" s="150"/>
      <c r="S331" s="159"/>
      <c r="T331" s="161"/>
      <c r="U331" s="161"/>
    </row>
    <row r="332" spans="1:21" s="160" customFormat="1" ht="12.75">
      <c r="A332" s="161"/>
      <c r="B332" s="270"/>
      <c r="C332" s="269" t="s">
        <v>950</v>
      </c>
      <c r="D332" s="431" t="s">
        <v>772</v>
      </c>
      <c r="E332" s="522" t="s">
        <v>26</v>
      </c>
      <c r="F332" s="277"/>
      <c r="G332" s="149"/>
      <c r="H332" s="149">
        <f t="shared" si="17"/>
        <v>0</v>
      </c>
      <c r="I332" s="234"/>
      <c r="J332" s="244"/>
      <c r="K332" s="150"/>
      <c r="L332" s="150"/>
      <c r="M332" s="150"/>
      <c r="N332" s="150"/>
      <c r="O332" s="150"/>
      <c r="P332" s="150"/>
      <c r="Q332" s="507"/>
      <c r="R332" s="150"/>
      <c r="S332" s="159"/>
      <c r="T332" s="161"/>
      <c r="U332" s="161"/>
    </row>
    <row r="333" spans="1:21" s="160" customFormat="1" ht="22.5">
      <c r="A333" s="161"/>
      <c r="B333" s="270"/>
      <c r="C333" s="269" t="s">
        <v>951</v>
      </c>
      <c r="D333" s="431" t="s">
        <v>773</v>
      </c>
      <c r="E333" s="522" t="s">
        <v>26</v>
      </c>
      <c r="F333" s="277"/>
      <c r="G333" s="149"/>
      <c r="H333" s="149">
        <f t="shared" si="17"/>
        <v>0</v>
      </c>
      <c r="I333" s="234"/>
      <c r="J333" s="244"/>
      <c r="K333" s="150"/>
      <c r="L333" s="150"/>
      <c r="M333" s="150"/>
      <c r="N333" s="150"/>
      <c r="O333" s="150"/>
      <c r="P333" s="150"/>
      <c r="Q333" s="507"/>
      <c r="R333" s="150"/>
      <c r="S333" s="159"/>
      <c r="T333" s="161"/>
      <c r="U333" s="161"/>
    </row>
    <row r="334" spans="1:21" s="160" customFormat="1" ht="22.5">
      <c r="A334" s="161"/>
      <c r="B334" s="270"/>
      <c r="C334" s="269" t="s">
        <v>952</v>
      </c>
      <c r="D334" s="431" t="s">
        <v>774</v>
      </c>
      <c r="E334" s="522" t="s">
        <v>26</v>
      </c>
      <c r="F334" s="277"/>
      <c r="G334" s="149"/>
      <c r="H334" s="149">
        <f t="shared" si="17"/>
        <v>0</v>
      </c>
      <c r="I334" s="234"/>
      <c r="J334" s="244"/>
      <c r="K334" s="150"/>
      <c r="L334" s="150"/>
      <c r="M334" s="150"/>
      <c r="N334" s="150"/>
      <c r="O334" s="150"/>
      <c r="P334" s="150"/>
      <c r="Q334" s="507"/>
      <c r="R334" s="150"/>
      <c r="S334" s="159"/>
      <c r="T334" s="161"/>
      <c r="U334" s="161"/>
    </row>
    <row r="335" spans="1:21" s="160" customFormat="1" ht="15" customHeight="1">
      <c r="A335" s="161"/>
      <c r="B335" s="144" t="s">
        <v>625</v>
      </c>
      <c r="C335" s="474" t="s">
        <v>363</v>
      </c>
      <c r="D335" s="429"/>
      <c r="E335" s="377"/>
      <c r="F335" s="377"/>
      <c r="G335" s="377"/>
      <c r="H335" s="377"/>
      <c r="I335" s="377"/>
      <c r="J335" s="378"/>
      <c r="K335" s="150"/>
      <c r="L335" s="150"/>
      <c r="M335" s="150"/>
      <c r="N335" s="150"/>
      <c r="O335" s="150"/>
      <c r="P335" s="150"/>
      <c r="Q335" s="510"/>
      <c r="R335" s="150"/>
      <c r="S335" s="159"/>
      <c r="T335" s="161"/>
      <c r="U335" s="161"/>
    </row>
    <row r="336" spans="1:21" s="160" customFormat="1" ht="15" customHeight="1">
      <c r="A336" s="161"/>
      <c r="B336" s="270"/>
      <c r="C336" s="352" t="s">
        <v>626</v>
      </c>
      <c r="D336" s="431" t="s">
        <v>540</v>
      </c>
      <c r="E336" s="222" t="s">
        <v>49</v>
      </c>
      <c r="F336" s="222"/>
      <c r="G336" s="149"/>
      <c r="H336" s="149">
        <f t="shared" ref="H336:H342" si="18">+F336*G336</f>
        <v>0</v>
      </c>
      <c r="I336" s="233"/>
      <c r="J336" s="247"/>
      <c r="K336" s="150"/>
      <c r="L336" s="150"/>
      <c r="M336" s="150"/>
      <c r="N336" s="150"/>
      <c r="O336" s="150"/>
      <c r="P336" s="150"/>
      <c r="Q336" s="507"/>
      <c r="R336" s="150"/>
      <c r="S336" s="159"/>
      <c r="T336" s="161"/>
      <c r="U336" s="161"/>
    </row>
    <row r="337" spans="1:24" s="160" customFormat="1" ht="15" customHeight="1">
      <c r="A337" s="161"/>
      <c r="B337" s="270"/>
      <c r="C337" s="352" t="s">
        <v>627</v>
      </c>
      <c r="D337" s="431" t="s">
        <v>541</v>
      </c>
      <c r="E337" s="222" t="s">
        <v>49</v>
      </c>
      <c r="F337" s="222"/>
      <c r="G337" s="149"/>
      <c r="H337" s="149">
        <f t="shared" si="18"/>
        <v>0</v>
      </c>
      <c r="I337" s="233"/>
      <c r="J337" s="247"/>
      <c r="K337" s="150"/>
      <c r="L337" s="150"/>
      <c r="M337" s="150"/>
      <c r="N337" s="150"/>
      <c r="O337" s="150"/>
      <c r="P337" s="150"/>
      <c r="Q337" s="507"/>
      <c r="R337" s="150"/>
      <c r="S337" s="159"/>
      <c r="T337" s="161"/>
      <c r="U337" s="161"/>
    </row>
    <row r="338" spans="1:24" s="160" customFormat="1" ht="15" customHeight="1">
      <c r="A338" s="161"/>
      <c r="B338" s="270"/>
      <c r="C338" s="352" t="s">
        <v>628</v>
      </c>
      <c r="D338" s="431" t="s">
        <v>542</v>
      </c>
      <c r="E338" s="222" t="s">
        <v>26</v>
      </c>
      <c r="F338" s="222"/>
      <c r="G338" s="149"/>
      <c r="H338" s="149">
        <f t="shared" si="18"/>
        <v>0</v>
      </c>
      <c r="I338" s="233"/>
      <c r="J338" s="247"/>
      <c r="K338" s="150"/>
      <c r="L338" s="150"/>
      <c r="M338" s="150"/>
      <c r="N338" s="150"/>
      <c r="O338" s="150"/>
      <c r="P338" s="150"/>
      <c r="Q338" s="507"/>
      <c r="R338" s="150"/>
      <c r="S338" s="159"/>
      <c r="T338" s="161"/>
      <c r="U338" s="161"/>
    </row>
    <row r="339" spans="1:24" s="160" customFormat="1" ht="15" customHeight="1">
      <c r="A339" s="161"/>
      <c r="B339" s="270"/>
      <c r="C339" s="352" t="s">
        <v>629</v>
      </c>
      <c r="D339" s="431" t="s">
        <v>543</v>
      </c>
      <c r="E339" s="222" t="s">
        <v>49</v>
      </c>
      <c r="F339" s="222"/>
      <c r="G339" s="149"/>
      <c r="H339" s="149">
        <f t="shared" si="18"/>
        <v>0</v>
      </c>
      <c r="I339" s="233"/>
      <c r="J339" s="247"/>
      <c r="K339" s="150"/>
      <c r="L339" s="150"/>
      <c r="M339" s="150"/>
      <c r="N339" s="150"/>
      <c r="O339" s="150"/>
      <c r="P339" s="150"/>
      <c r="Q339" s="507"/>
      <c r="R339" s="150"/>
      <c r="S339" s="159"/>
      <c r="T339" s="161"/>
      <c r="U339" s="161"/>
    </row>
    <row r="340" spans="1:24" s="160" customFormat="1" ht="15" customHeight="1">
      <c r="A340" s="161"/>
      <c r="B340" s="270"/>
      <c r="C340" s="352" t="s">
        <v>630</v>
      </c>
      <c r="D340" s="431" t="s">
        <v>544</v>
      </c>
      <c r="E340" s="222" t="s">
        <v>26</v>
      </c>
      <c r="F340" s="222"/>
      <c r="G340" s="149"/>
      <c r="H340" s="149">
        <f t="shared" si="18"/>
        <v>0</v>
      </c>
      <c r="I340" s="233"/>
      <c r="J340" s="247"/>
      <c r="K340" s="150"/>
      <c r="L340" s="150"/>
      <c r="M340" s="150"/>
      <c r="N340" s="150"/>
      <c r="O340" s="150"/>
      <c r="P340" s="150"/>
      <c r="Q340" s="507"/>
      <c r="R340" s="150"/>
      <c r="S340" s="159"/>
      <c r="T340" s="161"/>
      <c r="U340" s="161"/>
    </row>
    <row r="341" spans="1:24" s="160" customFormat="1" ht="15" customHeight="1">
      <c r="A341" s="161"/>
      <c r="B341" s="270"/>
      <c r="C341" s="352" t="s">
        <v>631</v>
      </c>
      <c r="D341" s="431" t="s">
        <v>545</v>
      </c>
      <c r="E341" s="222" t="s">
        <v>26</v>
      </c>
      <c r="F341" s="222"/>
      <c r="G341" s="149"/>
      <c r="H341" s="149">
        <f t="shared" si="18"/>
        <v>0</v>
      </c>
      <c r="I341" s="233"/>
      <c r="J341" s="247"/>
      <c r="K341" s="150"/>
      <c r="L341" s="150"/>
      <c r="M341" s="150"/>
      <c r="N341" s="150"/>
      <c r="O341" s="150"/>
      <c r="P341" s="150"/>
      <c r="Q341" s="507"/>
      <c r="R341" s="150"/>
      <c r="S341" s="159"/>
      <c r="T341" s="161"/>
      <c r="U341" s="161"/>
    </row>
    <row r="342" spans="1:24" s="160" customFormat="1" ht="15" customHeight="1">
      <c r="A342" s="161"/>
      <c r="B342" s="270"/>
      <c r="C342" s="352" t="s">
        <v>632</v>
      </c>
      <c r="D342" s="431" t="s">
        <v>775</v>
      </c>
      <c r="E342" s="222" t="s">
        <v>26</v>
      </c>
      <c r="F342" s="222"/>
      <c r="G342" s="149"/>
      <c r="H342" s="149">
        <f t="shared" si="18"/>
        <v>0</v>
      </c>
      <c r="I342" s="233"/>
      <c r="J342" s="247"/>
      <c r="K342" s="150"/>
      <c r="L342" s="150"/>
      <c r="M342" s="150"/>
      <c r="N342" s="150"/>
      <c r="O342" s="150"/>
      <c r="P342" s="150"/>
      <c r="Q342" s="507"/>
      <c r="R342" s="150"/>
      <c r="S342" s="159"/>
      <c r="T342" s="161"/>
      <c r="U342" s="161"/>
    </row>
    <row r="343" spans="1:24" s="142" customFormat="1" ht="15" customHeight="1">
      <c r="A343" s="161"/>
      <c r="B343" s="144" t="s">
        <v>633</v>
      </c>
      <c r="C343" s="474" t="s">
        <v>364</v>
      </c>
      <c r="D343" s="429"/>
      <c r="E343" s="377"/>
      <c r="F343" s="377"/>
      <c r="G343" s="377"/>
      <c r="H343" s="377"/>
      <c r="I343" s="377"/>
      <c r="J343" s="378"/>
      <c r="K343" s="150"/>
      <c r="L343" s="150"/>
      <c r="M343" s="150"/>
      <c r="N343" s="150"/>
      <c r="O343" s="150"/>
      <c r="P343" s="150"/>
      <c r="Q343" s="530"/>
      <c r="R343" s="150"/>
      <c r="S343" s="159"/>
      <c r="T343" s="159"/>
      <c r="U343" s="159"/>
      <c r="V343" s="159"/>
      <c r="W343" s="159"/>
      <c r="X343" s="159"/>
    </row>
    <row r="344" spans="1:24" s="142" customFormat="1" ht="15" customHeight="1">
      <c r="A344" s="161"/>
      <c r="B344" s="311"/>
      <c r="C344" s="522" t="s">
        <v>634</v>
      </c>
      <c r="D344" s="433" t="s">
        <v>776</v>
      </c>
      <c r="E344" s="222" t="s">
        <v>70</v>
      </c>
      <c r="F344" s="269"/>
      <c r="G344" s="149"/>
      <c r="H344" s="149">
        <f>+F344*G344</f>
        <v>0</v>
      </c>
      <c r="I344" s="234"/>
      <c r="J344" s="248"/>
      <c r="K344" s="150"/>
      <c r="L344" s="150"/>
      <c r="M344" s="150"/>
      <c r="N344" s="150"/>
      <c r="O344" s="150"/>
      <c r="P344" s="150"/>
      <c r="Q344" s="507"/>
      <c r="R344" s="150"/>
      <c r="S344" s="159"/>
      <c r="T344" s="159"/>
      <c r="U344" s="159"/>
    </row>
    <row r="345" spans="1:24" s="142" customFormat="1" ht="15" customHeight="1">
      <c r="A345" s="159"/>
      <c r="B345" s="311"/>
      <c r="C345" s="522" t="s">
        <v>635</v>
      </c>
      <c r="D345" s="433" t="s">
        <v>365</v>
      </c>
      <c r="E345" s="222" t="s">
        <v>70</v>
      </c>
      <c r="F345" s="269"/>
      <c r="G345" s="149"/>
      <c r="H345" s="149">
        <f>+F345*G345</f>
        <v>0</v>
      </c>
      <c r="I345" s="234"/>
      <c r="J345" s="248"/>
      <c r="K345" s="150"/>
      <c r="L345" s="150"/>
      <c r="M345" s="150"/>
      <c r="N345" s="150"/>
      <c r="O345" s="150"/>
      <c r="P345" s="150"/>
      <c r="Q345" s="507"/>
      <c r="R345" s="150"/>
      <c r="S345" s="159"/>
      <c r="T345" s="159"/>
      <c r="U345" s="159"/>
    </row>
    <row r="346" spans="1:24" s="142" customFormat="1" ht="15" customHeight="1">
      <c r="A346" s="159"/>
      <c r="B346" s="311"/>
      <c r="C346" s="522" t="s">
        <v>636</v>
      </c>
      <c r="D346" s="433" t="s">
        <v>777</v>
      </c>
      <c r="E346" s="222" t="s">
        <v>70</v>
      </c>
      <c r="F346" s="269"/>
      <c r="G346" s="149"/>
      <c r="H346" s="149">
        <f>+F346*G346</f>
        <v>0</v>
      </c>
      <c r="I346" s="234"/>
      <c r="J346" s="248"/>
      <c r="K346" s="150"/>
      <c r="L346" s="150"/>
      <c r="M346" s="150"/>
      <c r="N346" s="150"/>
      <c r="O346" s="150"/>
      <c r="P346" s="150"/>
      <c r="Q346" s="507"/>
      <c r="R346" s="150"/>
      <c r="S346" s="159"/>
      <c r="T346" s="159"/>
      <c r="U346" s="159"/>
    </row>
    <row r="347" spans="1:24" s="142" customFormat="1" ht="15" customHeight="1">
      <c r="A347" s="159"/>
      <c r="B347" s="311"/>
      <c r="C347" s="522" t="s">
        <v>637</v>
      </c>
      <c r="D347" s="433" t="s">
        <v>778</v>
      </c>
      <c r="E347" s="222" t="s">
        <v>70</v>
      </c>
      <c r="F347" s="269"/>
      <c r="G347" s="149"/>
      <c r="H347" s="149">
        <f>+F347*G347</f>
        <v>0</v>
      </c>
      <c r="I347" s="234"/>
      <c r="J347" s="248"/>
      <c r="K347" s="150"/>
      <c r="L347" s="150"/>
      <c r="M347" s="150"/>
      <c r="N347" s="150"/>
      <c r="O347" s="150"/>
      <c r="P347" s="150"/>
      <c r="Q347" s="507"/>
      <c r="R347" s="150"/>
      <c r="S347" s="159"/>
      <c r="T347" s="159"/>
      <c r="U347" s="159"/>
    </row>
    <row r="348" spans="1:24" s="161" customFormat="1" ht="15" customHeight="1">
      <c r="A348" s="159"/>
      <c r="B348" s="144" t="s">
        <v>638</v>
      </c>
      <c r="C348" s="474" t="s">
        <v>366</v>
      </c>
      <c r="D348" s="429"/>
      <c r="E348" s="472"/>
      <c r="F348" s="472"/>
      <c r="G348" s="472"/>
      <c r="H348" s="472"/>
      <c r="I348" s="472"/>
      <c r="J348" s="473"/>
      <c r="K348" s="150"/>
      <c r="L348" s="150"/>
      <c r="M348" s="150"/>
      <c r="N348" s="150"/>
      <c r="O348" s="150"/>
      <c r="P348" s="150"/>
      <c r="Q348" s="531"/>
      <c r="R348" s="150"/>
      <c r="S348" s="159"/>
    </row>
    <row r="349" spans="1:24" s="161" customFormat="1" ht="15" customHeight="1">
      <c r="A349" s="159"/>
      <c r="B349" s="270"/>
      <c r="C349" s="269" t="s">
        <v>639</v>
      </c>
      <c r="D349" s="326" t="s">
        <v>556</v>
      </c>
      <c r="E349" s="222" t="s">
        <v>26</v>
      </c>
      <c r="F349" s="222"/>
      <c r="G349" s="149"/>
      <c r="H349" s="149">
        <f t="shared" ref="H349:H356" si="19">+F349*G349</f>
        <v>0</v>
      </c>
      <c r="I349" s="275"/>
      <c r="J349" s="281"/>
      <c r="K349" s="150"/>
      <c r="L349" s="507"/>
      <c r="M349" s="507"/>
      <c r="N349" s="159"/>
      <c r="O349" s="150"/>
      <c r="P349" s="150"/>
      <c r="Q349" s="507"/>
      <c r="R349" s="150"/>
      <c r="S349" s="159"/>
    </row>
    <row r="350" spans="1:24" s="161" customFormat="1" ht="15" customHeight="1">
      <c r="A350" s="159"/>
      <c r="B350" s="270"/>
      <c r="C350" s="269" t="s">
        <v>640</v>
      </c>
      <c r="D350" s="326" t="s">
        <v>557</v>
      </c>
      <c r="E350" s="222" t="s">
        <v>26</v>
      </c>
      <c r="F350" s="222"/>
      <c r="G350" s="149"/>
      <c r="H350" s="149">
        <f t="shared" si="19"/>
        <v>0</v>
      </c>
      <c r="I350" s="275"/>
      <c r="J350" s="281"/>
      <c r="K350" s="150"/>
      <c r="L350" s="507"/>
      <c r="M350" s="507"/>
      <c r="N350" s="159"/>
      <c r="O350" s="150"/>
      <c r="P350" s="150"/>
      <c r="Q350" s="507"/>
      <c r="R350" s="150"/>
      <c r="S350" s="159"/>
    </row>
    <row r="351" spans="1:24" s="161" customFormat="1" ht="15" customHeight="1">
      <c r="B351" s="270"/>
      <c r="C351" s="269" t="s">
        <v>641</v>
      </c>
      <c r="D351" s="326" t="s">
        <v>558</v>
      </c>
      <c r="E351" s="222" t="s">
        <v>26</v>
      </c>
      <c r="F351" s="222"/>
      <c r="G351" s="149"/>
      <c r="H351" s="149">
        <f t="shared" si="19"/>
        <v>0</v>
      </c>
      <c r="I351" s="275"/>
      <c r="J351" s="281"/>
      <c r="K351" s="150"/>
      <c r="L351" s="507"/>
      <c r="M351" s="507"/>
      <c r="N351" s="159"/>
      <c r="O351" s="150"/>
      <c r="P351" s="150"/>
      <c r="Q351" s="507"/>
      <c r="R351" s="150"/>
      <c r="S351" s="159"/>
    </row>
    <row r="352" spans="1:24" s="161" customFormat="1" ht="15" customHeight="1">
      <c r="A352" s="216"/>
      <c r="B352" s="270"/>
      <c r="C352" s="269" t="s">
        <v>642</v>
      </c>
      <c r="D352" s="326" t="s">
        <v>559</v>
      </c>
      <c r="E352" s="222" t="s">
        <v>26</v>
      </c>
      <c r="F352" s="222"/>
      <c r="G352" s="149"/>
      <c r="H352" s="149">
        <f t="shared" si="19"/>
        <v>0</v>
      </c>
      <c r="I352" s="310"/>
      <c r="J352" s="281"/>
      <c r="K352" s="150"/>
      <c r="L352" s="507"/>
      <c r="M352" s="507"/>
      <c r="N352" s="159"/>
      <c r="O352" s="150"/>
      <c r="P352" s="150"/>
      <c r="Q352" s="507"/>
      <c r="R352" s="150"/>
      <c r="S352" s="159"/>
    </row>
    <row r="353" spans="1:21" s="161" customFormat="1" ht="15" customHeight="1">
      <c r="A353" s="216"/>
      <c r="B353" s="270"/>
      <c r="C353" s="269" t="s">
        <v>953</v>
      </c>
      <c r="D353" s="326" t="s">
        <v>560</v>
      </c>
      <c r="E353" s="222" t="s">
        <v>26</v>
      </c>
      <c r="F353" s="222"/>
      <c r="G353" s="149"/>
      <c r="H353" s="149">
        <f t="shared" si="19"/>
        <v>0</v>
      </c>
      <c r="I353" s="275"/>
      <c r="J353" s="281"/>
      <c r="K353" s="150"/>
      <c r="L353" s="507"/>
      <c r="M353" s="507"/>
      <c r="N353" s="159"/>
      <c r="O353" s="150"/>
      <c r="P353" s="150"/>
      <c r="Q353" s="507"/>
      <c r="R353" s="150"/>
      <c r="S353" s="159"/>
    </row>
    <row r="354" spans="1:21" s="161" customFormat="1" ht="15" customHeight="1">
      <c r="A354" s="216"/>
      <c r="B354" s="158"/>
      <c r="C354" s="269" t="s">
        <v>954</v>
      </c>
      <c r="D354" s="326" t="s">
        <v>367</v>
      </c>
      <c r="E354" s="222" t="s">
        <v>70</v>
      </c>
      <c r="F354" s="222"/>
      <c r="G354" s="149"/>
      <c r="H354" s="149">
        <f t="shared" si="19"/>
        <v>0</v>
      </c>
      <c r="I354" s="275"/>
      <c r="J354" s="281"/>
      <c r="K354" s="150"/>
      <c r="L354" s="507"/>
      <c r="M354" s="507"/>
      <c r="N354" s="159"/>
      <c r="O354" s="150"/>
      <c r="P354" s="150"/>
      <c r="Q354" s="507"/>
      <c r="R354" s="150"/>
      <c r="S354" s="159"/>
    </row>
    <row r="355" spans="1:21" s="161" customFormat="1" ht="15" customHeight="1">
      <c r="A355" s="216"/>
      <c r="B355" s="158"/>
      <c r="C355" s="269" t="s">
        <v>955</v>
      </c>
      <c r="D355" s="326" t="s">
        <v>368</v>
      </c>
      <c r="E355" s="222" t="s">
        <v>70</v>
      </c>
      <c r="F355" s="222"/>
      <c r="G355" s="149"/>
      <c r="H355" s="149">
        <f t="shared" si="19"/>
        <v>0</v>
      </c>
      <c r="I355" s="275"/>
      <c r="J355" s="281"/>
      <c r="K355" s="150"/>
      <c r="L355" s="507"/>
      <c r="M355" s="507"/>
      <c r="N355" s="159"/>
      <c r="O355" s="150"/>
      <c r="P355" s="150"/>
      <c r="Q355" s="507"/>
      <c r="R355" s="150"/>
      <c r="S355" s="159"/>
    </row>
    <row r="356" spans="1:21" s="161" customFormat="1" ht="15" customHeight="1">
      <c r="A356" s="216"/>
      <c r="B356" s="158"/>
      <c r="C356" s="269" t="s">
        <v>956</v>
      </c>
      <c r="D356" s="326" t="s">
        <v>561</v>
      </c>
      <c r="E356" s="222" t="s">
        <v>70</v>
      </c>
      <c r="F356" s="222"/>
      <c r="G356" s="149"/>
      <c r="H356" s="149">
        <f t="shared" si="19"/>
        <v>0</v>
      </c>
      <c r="I356" s="275"/>
      <c r="J356" s="281"/>
      <c r="K356" s="150"/>
      <c r="L356" s="507"/>
      <c r="M356" s="507"/>
      <c r="N356" s="159"/>
      <c r="O356" s="150"/>
      <c r="P356" s="150"/>
      <c r="Q356" s="507"/>
      <c r="R356" s="150"/>
      <c r="S356" s="159"/>
    </row>
    <row r="357" spans="1:21" s="161" customFormat="1" ht="15" customHeight="1">
      <c r="A357" s="409"/>
      <c r="B357" s="144" t="s">
        <v>643</v>
      </c>
      <c r="C357" s="474" t="s">
        <v>369</v>
      </c>
      <c r="D357" s="429"/>
      <c r="E357" s="377"/>
      <c r="F357" s="377"/>
      <c r="G357" s="377"/>
      <c r="H357" s="377"/>
      <c r="I357" s="377"/>
      <c r="J357" s="378"/>
      <c r="K357" s="150"/>
      <c r="L357" s="150"/>
      <c r="M357" s="150"/>
      <c r="N357" s="159"/>
      <c r="O357" s="150"/>
      <c r="P357" s="150"/>
      <c r="Q357" s="510"/>
      <c r="R357" s="150"/>
      <c r="S357" s="159"/>
    </row>
    <row r="358" spans="1:21" s="161" customFormat="1" ht="15" customHeight="1">
      <c r="A358" s="409"/>
      <c r="B358" s="158"/>
      <c r="C358" s="269" t="s">
        <v>644</v>
      </c>
      <c r="D358" s="146" t="s">
        <v>370</v>
      </c>
      <c r="E358" s="223" t="s">
        <v>70</v>
      </c>
      <c r="F358" s="174"/>
      <c r="G358" s="149"/>
      <c r="H358" s="149">
        <f>+F358*G358</f>
        <v>0</v>
      </c>
      <c r="I358" s="234"/>
      <c r="J358" s="244"/>
      <c r="K358" s="150"/>
      <c r="L358" s="150"/>
      <c r="M358" s="150"/>
      <c r="N358" s="150"/>
      <c r="O358" s="150"/>
      <c r="P358" s="150"/>
      <c r="Q358" s="507"/>
      <c r="R358" s="150"/>
      <c r="S358" s="159"/>
    </row>
    <row r="359" spans="1:21" s="161" customFormat="1" ht="15" customHeight="1">
      <c r="B359" s="158"/>
      <c r="C359" s="269" t="s">
        <v>645</v>
      </c>
      <c r="D359" s="146" t="s">
        <v>562</v>
      </c>
      <c r="E359" s="223" t="s">
        <v>70</v>
      </c>
      <c r="F359" s="174"/>
      <c r="G359" s="149"/>
      <c r="H359" s="149">
        <f>+F359*G359</f>
        <v>0</v>
      </c>
      <c r="I359" s="234"/>
      <c r="J359" s="244"/>
      <c r="K359" s="150"/>
      <c r="L359" s="150"/>
      <c r="M359" s="150"/>
      <c r="N359" s="150"/>
      <c r="O359" s="150"/>
      <c r="P359" s="150"/>
      <c r="Q359" s="507"/>
      <c r="R359" s="150"/>
      <c r="S359" s="159"/>
    </row>
    <row r="360" spans="1:21" s="161" customFormat="1" ht="15" customHeight="1">
      <c r="B360" s="158"/>
      <c r="C360" s="269" t="s">
        <v>646</v>
      </c>
      <c r="D360" s="146" t="s">
        <v>779</v>
      </c>
      <c r="E360" s="223" t="s">
        <v>70</v>
      </c>
      <c r="F360" s="174"/>
      <c r="G360" s="149"/>
      <c r="H360" s="149">
        <f>+F360*G360</f>
        <v>0</v>
      </c>
      <c r="I360" s="234"/>
      <c r="J360" s="244"/>
      <c r="K360" s="150"/>
      <c r="L360" s="150"/>
      <c r="M360" s="150"/>
      <c r="N360" s="150"/>
      <c r="O360" s="150"/>
      <c r="P360" s="150"/>
      <c r="Q360" s="507"/>
      <c r="R360" s="150"/>
      <c r="S360" s="159"/>
    </row>
    <row r="361" spans="1:21" s="161" customFormat="1" ht="15" customHeight="1">
      <c r="B361" s="144" t="s">
        <v>647</v>
      </c>
      <c r="C361" s="474" t="s">
        <v>371</v>
      </c>
      <c r="D361" s="429"/>
      <c r="E361" s="377"/>
      <c r="F361" s="377"/>
      <c r="G361" s="377"/>
      <c r="H361" s="377"/>
      <c r="I361" s="377"/>
      <c r="J361" s="378"/>
      <c r="K361" s="150"/>
      <c r="L361" s="150"/>
      <c r="M361" s="150"/>
      <c r="N361" s="150"/>
      <c r="O361" s="150"/>
      <c r="P361" s="150"/>
      <c r="Q361" s="532"/>
      <c r="R361" s="150"/>
      <c r="S361" s="159"/>
    </row>
    <row r="362" spans="1:21" s="161" customFormat="1" ht="15" customHeight="1">
      <c r="B362" s="158"/>
      <c r="C362" s="269" t="s">
        <v>648</v>
      </c>
      <c r="D362" s="146" t="s">
        <v>372</v>
      </c>
      <c r="E362" s="223" t="s">
        <v>70</v>
      </c>
      <c r="F362" s="352"/>
      <c r="G362" s="149"/>
      <c r="H362" s="149">
        <f>+F362*G362</f>
        <v>0</v>
      </c>
      <c r="I362" s="234"/>
      <c r="J362" s="281"/>
      <c r="K362" s="150"/>
      <c r="L362" s="150"/>
      <c r="M362" s="150"/>
      <c r="N362" s="150"/>
      <c r="O362" s="150"/>
      <c r="P362" s="150"/>
      <c r="Q362" s="507"/>
      <c r="R362" s="150"/>
      <c r="S362" s="159"/>
    </row>
    <row r="363" spans="1:21" s="161" customFormat="1" ht="15" customHeight="1">
      <c r="B363" s="158"/>
      <c r="C363" s="269" t="s">
        <v>649</v>
      </c>
      <c r="D363" s="146" t="s">
        <v>563</v>
      </c>
      <c r="E363" s="223" t="s">
        <v>70</v>
      </c>
      <c r="F363" s="352"/>
      <c r="G363" s="149"/>
      <c r="H363" s="149">
        <f>+F363*G363</f>
        <v>0</v>
      </c>
      <c r="I363" s="234"/>
      <c r="J363" s="281"/>
      <c r="K363" s="150"/>
      <c r="L363" s="150"/>
      <c r="M363" s="150"/>
      <c r="N363" s="150"/>
      <c r="O363" s="150"/>
      <c r="P363" s="150"/>
      <c r="Q363" s="507"/>
      <c r="R363" s="150"/>
      <c r="S363" s="159"/>
    </row>
    <row r="364" spans="1:21" s="161" customFormat="1" ht="15" customHeight="1">
      <c r="B364" s="158"/>
      <c r="C364" s="269" t="s">
        <v>650</v>
      </c>
      <c r="D364" s="146" t="s">
        <v>780</v>
      </c>
      <c r="E364" s="223" t="s">
        <v>70</v>
      </c>
      <c r="F364" s="352"/>
      <c r="G364" s="149"/>
      <c r="H364" s="149">
        <f>+F364*G364</f>
        <v>0</v>
      </c>
      <c r="I364" s="234"/>
      <c r="J364" s="281"/>
      <c r="K364" s="150"/>
      <c r="L364" s="150"/>
      <c r="M364" s="150"/>
      <c r="N364" s="150"/>
      <c r="O364" s="150"/>
      <c r="P364" s="150"/>
      <c r="Q364" s="507"/>
      <c r="R364" s="150"/>
      <c r="S364" s="159"/>
    </row>
    <row r="365" spans="1:21" s="142" customFormat="1" ht="15" customHeight="1">
      <c r="A365" s="161"/>
      <c r="B365" s="568" t="s">
        <v>247</v>
      </c>
      <c r="C365" s="569"/>
      <c r="D365" s="569"/>
      <c r="E365" s="569"/>
      <c r="F365" s="569"/>
      <c r="G365" s="519"/>
      <c r="H365" s="519"/>
      <c r="I365" s="482">
        <f>SUM(H241:H364)</f>
        <v>0</v>
      </c>
      <c r="J365" s="240" t="e">
        <f>I365*100/$I$545</f>
        <v>#DIV/0!</v>
      </c>
      <c r="K365" s="387"/>
      <c r="L365" s="470"/>
      <c r="M365" s="470"/>
      <c r="N365" s="150"/>
      <c r="O365" s="150"/>
      <c r="P365" s="150"/>
      <c r="S365" s="482"/>
      <c r="T365" s="159"/>
      <c r="U365" s="159"/>
    </row>
    <row r="366" spans="1:21" s="156" customFormat="1" ht="15" customHeight="1">
      <c r="A366" s="266"/>
      <c r="B366" s="238">
        <v>28</v>
      </c>
      <c r="C366" s="552" t="s">
        <v>138</v>
      </c>
      <c r="D366" s="552"/>
      <c r="E366" s="552"/>
      <c r="F366" s="552"/>
      <c r="G366" s="552"/>
      <c r="H366" s="552"/>
      <c r="I366" s="552"/>
      <c r="J366" s="553"/>
      <c r="K366" s="150"/>
      <c r="L366" s="150"/>
      <c r="M366" s="150"/>
      <c r="N366" s="150"/>
      <c r="O366" s="150"/>
      <c r="P366" s="150"/>
      <c r="Q366" s="533"/>
      <c r="R366" s="534"/>
      <c r="S366" s="482"/>
      <c r="T366" s="188"/>
      <c r="U366" s="188"/>
    </row>
    <row r="367" spans="1:21" s="142" customFormat="1" ht="15" customHeight="1">
      <c r="A367" s="161"/>
      <c r="B367" s="144" t="s">
        <v>810</v>
      </c>
      <c r="C367" s="474" t="s">
        <v>143</v>
      </c>
      <c r="D367" s="429"/>
      <c r="E367" s="377"/>
      <c r="F367" s="377"/>
      <c r="G367" s="377"/>
      <c r="H367" s="377"/>
      <c r="I367" s="377"/>
      <c r="J367" s="378"/>
      <c r="K367" s="150"/>
      <c r="L367" s="150"/>
      <c r="M367" s="150"/>
      <c r="N367" s="150"/>
      <c r="O367" s="150"/>
      <c r="P367" s="150"/>
      <c r="R367" s="159"/>
      <c r="S367" s="159"/>
      <c r="T367" s="159"/>
      <c r="U367" s="159"/>
    </row>
    <row r="368" spans="1:21" s="156" customFormat="1" ht="15" customHeight="1">
      <c r="A368" s="159"/>
      <c r="B368" s="157"/>
      <c r="C368" s="177" t="s">
        <v>422</v>
      </c>
      <c r="D368" s="211" t="s">
        <v>196</v>
      </c>
      <c r="E368" s="212" t="s">
        <v>326</v>
      </c>
      <c r="F368" s="224"/>
      <c r="G368" s="149"/>
      <c r="H368" s="149">
        <f t="shared" ref="H368:H376" si="20">+F368*G368</f>
        <v>0</v>
      </c>
      <c r="I368" s="236"/>
      <c r="J368" s="249"/>
      <c r="K368" s="178"/>
      <c r="L368" s="507"/>
      <c r="M368" s="507"/>
      <c r="N368" s="150"/>
      <c r="O368" s="507"/>
      <c r="P368" s="507"/>
      <c r="Q368" s="188"/>
      <c r="R368" s="150"/>
      <c r="S368" s="188"/>
      <c r="T368" s="188"/>
      <c r="U368" s="188"/>
    </row>
    <row r="369" spans="1:21" s="156" customFormat="1" ht="15" customHeight="1">
      <c r="A369" s="176"/>
      <c r="B369" s="157"/>
      <c r="C369" s="177" t="s">
        <v>423</v>
      </c>
      <c r="D369" s="211" t="s">
        <v>217</v>
      </c>
      <c r="E369" s="212" t="s">
        <v>326</v>
      </c>
      <c r="F369" s="224"/>
      <c r="G369" s="149"/>
      <c r="H369" s="149">
        <f t="shared" si="20"/>
        <v>0</v>
      </c>
      <c r="I369" s="236"/>
      <c r="J369" s="249"/>
      <c r="K369" s="178"/>
      <c r="L369" s="507"/>
      <c r="M369" s="507"/>
      <c r="N369" s="150"/>
      <c r="O369" s="507"/>
      <c r="P369" s="507"/>
      <c r="Q369" s="178"/>
      <c r="R369" s="150"/>
      <c r="S369" s="188"/>
      <c r="T369" s="188"/>
      <c r="U369" s="188"/>
    </row>
    <row r="370" spans="1:21" s="156" customFormat="1" ht="15" customHeight="1">
      <c r="A370" s="71"/>
      <c r="B370" s="157"/>
      <c r="C370" s="177" t="s">
        <v>424</v>
      </c>
      <c r="D370" s="211" t="s">
        <v>218</v>
      </c>
      <c r="E370" s="212" t="s">
        <v>326</v>
      </c>
      <c r="F370" s="488"/>
      <c r="G370" s="149"/>
      <c r="H370" s="149">
        <f t="shared" si="20"/>
        <v>0</v>
      </c>
      <c r="I370" s="236"/>
      <c r="J370" s="249"/>
      <c r="K370" s="178"/>
      <c r="L370" s="507"/>
      <c r="M370" s="507"/>
      <c r="N370" s="150"/>
      <c r="O370" s="507"/>
      <c r="P370" s="507"/>
      <c r="Q370" s="178"/>
      <c r="R370" s="150"/>
      <c r="S370" s="188"/>
      <c r="T370" s="188"/>
      <c r="U370" s="188"/>
    </row>
    <row r="371" spans="1:21" s="156" customFormat="1" ht="15" customHeight="1">
      <c r="A371" s="520"/>
      <c r="B371" s="157"/>
      <c r="C371" s="177" t="s">
        <v>425</v>
      </c>
      <c r="D371" s="211" t="s">
        <v>325</v>
      </c>
      <c r="E371" s="212" t="s">
        <v>26</v>
      </c>
      <c r="F371" s="488"/>
      <c r="G371" s="149"/>
      <c r="H371" s="149">
        <f t="shared" si="20"/>
        <v>0</v>
      </c>
      <c r="I371" s="236"/>
      <c r="J371" s="249"/>
      <c r="K371" s="178"/>
      <c r="L371" s="507"/>
      <c r="M371" s="507"/>
      <c r="N371" s="150"/>
      <c r="O371" s="507"/>
      <c r="P371" s="507"/>
      <c r="Q371" s="178"/>
      <c r="R371" s="150"/>
      <c r="S371" s="188"/>
      <c r="T371" s="188"/>
      <c r="U371" s="188"/>
    </row>
    <row r="372" spans="1:21" s="156" customFormat="1" ht="15" customHeight="1">
      <c r="A372" s="520"/>
      <c r="B372" s="157"/>
      <c r="C372" s="177" t="s">
        <v>426</v>
      </c>
      <c r="D372" s="211" t="s">
        <v>219</v>
      </c>
      <c r="E372" s="212" t="s">
        <v>26</v>
      </c>
      <c r="F372" s="488"/>
      <c r="G372" s="149"/>
      <c r="H372" s="149">
        <f t="shared" si="20"/>
        <v>0</v>
      </c>
      <c r="I372" s="236"/>
      <c r="J372" s="249"/>
      <c r="K372" s="178"/>
      <c r="L372" s="507"/>
      <c r="M372" s="507"/>
      <c r="N372" s="150"/>
      <c r="O372" s="507"/>
      <c r="P372" s="507"/>
      <c r="Q372" s="178"/>
      <c r="R372" s="150"/>
      <c r="S372" s="188"/>
      <c r="T372" s="188"/>
      <c r="U372" s="188"/>
    </row>
    <row r="373" spans="1:21" s="156" customFormat="1" ht="15" customHeight="1">
      <c r="A373" s="520"/>
      <c r="B373" s="157"/>
      <c r="C373" s="177" t="s">
        <v>427</v>
      </c>
      <c r="D373" s="211" t="s">
        <v>197</v>
      </c>
      <c r="E373" s="212" t="s">
        <v>26</v>
      </c>
      <c r="F373" s="488"/>
      <c r="G373" s="149"/>
      <c r="H373" s="149">
        <f t="shared" si="20"/>
        <v>0</v>
      </c>
      <c r="I373" s="236"/>
      <c r="J373" s="249"/>
      <c r="K373" s="178"/>
      <c r="L373" s="507"/>
      <c r="M373" s="507"/>
      <c r="N373" s="150"/>
      <c r="O373" s="507"/>
      <c r="P373" s="507"/>
      <c r="Q373" s="178"/>
      <c r="R373" s="150"/>
      <c r="S373" s="188"/>
      <c r="T373" s="188"/>
      <c r="U373" s="188"/>
    </row>
    <row r="374" spans="1:21" s="156" customFormat="1" ht="15" customHeight="1">
      <c r="A374" s="520"/>
      <c r="B374" s="157"/>
      <c r="C374" s="177" t="s">
        <v>428</v>
      </c>
      <c r="D374" s="211" t="s">
        <v>781</v>
      </c>
      <c r="E374" s="212" t="s">
        <v>26</v>
      </c>
      <c r="F374" s="488"/>
      <c r="G374" s="149"/>
      <c r="H374" s="149">
        <f t="shared" si="20"/>
        <v>0</v>
      </c>
      <c r="I374" s="236"/>
      <c r="J374" s="249"/>
      <c r="K374" s="178"/>
      <c r="L374" s="507"/>
      <c r="M374" s="507"/>
      <c r="N374" s="150"/>
      <c r="O374" s="507"/>
      <c r="P374" s="507"/>
      <c r="Q374" s="178"/>
      <c r="R374" s="150"/>
      <c r="S374" s="188"/>
      <c r="T374" s="188"/>
      <c r="U374" s="188"/>
    </row>
    <row r="375" spans="1:21" s="156" customFormat="1" ht="15" customHeight="1">
      <c r="A375" s="520"/>
      <c r="B375" s="157"/>
      <c r="C375" s="177" t="s">
        <v>429</v>
      </c>
      <c r="D375" s="211" t="s">
        <v>220</v>
      </c>
      <c r="E375" s="212" t="s">
        <v>26</v>
      </c>
      <c r="F375" s="488"/>
      <c r="G375" s="149"/>
      <c r="H375" s="149">
        <f t="shared" si="20"/>
        <v>0</v>
      </c>
      <c r="I375" s="236"/>
      <c r="J375" s="249"/>
      <c r="K375" s="178"/>
      <c r="L375" s="507"/>
      <c r="M375" s="507"/>
      <c r="N375" s="150"/>
      <c r="O375" s="507"/>
      <c r="P375" s="507"/>
      <c r="Q375" s="178"/>
      <c r="R375" s="150"/>
      <c r="S375" s="188"/>
      <c r="T375" s="188"/>
      <c r="U375" s="188"/>
    </row>
    <row r="376" spans="1:21" s="156" customFormat="1" ht="15" customHeight="1">
      <c r="A376" s="520"/>
      <c r="B376" s="157"/>
      <c r="C376" s="177" t="s">
        <v>430</v>
      </c>
      <c r="D376" s="211" t="s">
        <v>221</v>
      </c>
      <c r="E376" s="212" t="s">
        <v>26</v>
      </c>
      <c r="F376" s="488"/>
      <c r="G376" s="149"/>
      <c r="H376" s="149">
        <f t="shared" si="20"/>
        <v>0</v>
      </c>
      <c r="I376" s="236"/>
      <c r="J376" s="249"/>
      <c r="K376" s="178"/>
      <c r="L376" s="507"/>
      <c r="M376" s="507"/>
      <c r="N376" s="150"/>
      <c r="O376" s="507"/>
      <c r="P376" s="507"/>
      <c r="Q376" s="178"/>
      <c r="R376" s="150"/>
      <c r="S376" s="188"/>
      <c r="T376" s="188"/>
      <c r="U376" s="188"/>
    </row>
    <row r="377" spans="1:21" s="156" customFormat="1" ht="15" customHeight="1">
      <c r="A377" s="520"/>
      <c r="B377" s="144" t="s">
        <v>431</v>
      </c>
      <c r="C377" s="474" t="s">
        <v>222</v>
      </c>
      <c r="D377" s="429"/>
      <c r="E377" s="377"/>
      <c r="F377" s="377"/>
      <c r="G377" s="377"/>
      <c r="H377" s="377"/>
      <c r="I377" s="377"/>
      <c r="J377" s="378"/>
      <c r="K377" s="152"/>
      <c r="L377" s="507"/>
      <c r="M377" s="507"/>
      <c r="N377" s="150"/>
      <c r="O377" s="507"/>
      <c r="P377" s="507"/>
      <c r="Q377" s="386"/>
      <c r="R377" s="150"/>
      <c r="S377" s="386"/>
      <c r="T377" s="188"/>
      <c r="U377" s="188"/>
    </row>
    <row r="378" spans="1:21" s="156" customFormat="1" ht="17.25" customHeight="1">
      <c r="A378" s="520"/>
      <c r="B378" s="157"/>
      <c r="C378" s="522" t="s">
        <v>445</v>
      </c>
      <c r="D378" s="154" t="s">
        <v>782</v>
      </c>
      <c r="E378" s="522" t="s">
        <v>26</v>
      </c>
      <c r="F378" s="488"/>
      <c r="G378" s="149"/>
      <c r="H378" s="149">
        <f t="shared" ref="H378:H402" si="21">+F378*G378</f>
        <v>0</v>
      </c>
      <c r="I378" s="236"/>
      <c r="J378" s="249"/>
      <c r="K378" s="178"/>
      <c r="L378" s="507"/>
      <c r="M378" s="507"/>
      <c r="N378" s="150"/>
      <c r="O378" s="507"/>
      <c r="P378" s="507"/>
      <c r="Q378" s="178"/>
      <c r="R378" s="150"/>
      <c r="S378" s="188"/>
      <c r="T378" s="188"/>
      <c r="U378" s="188"/>
    </row>
    <row r="379" spans="1:21" s="156" customFormat="1" ht="15" customHeight="1">
      <c r="A379" s="161"/>
      <c r="B379" s="157"/>
      <c r="C379" s="522" t="s">
        <v>446</v>
      </c>
      <c r="D379" s="154" t="s">
        <v>327</v>
      </c>
      <c r="E379" s="87" t="s">
        <v>26</v>
      </c>
      <c r="F379" s="488"/>
      <c r="G379" s="149"/>
      <c r="H379" s="149">
        <f t="shared" si="21"/>
        <v>0</v>
      </c>
      <c r="I379" s="236"/>
      <c r="J379" s="249"/>
      <c r="K379" s="178"/>
      <c r="L379" s="507"/>
      <c r="M379" s="507"/>
      <c r="N379" s="150"/>
      <c r="O379" s="507"/>
      <c r="P379" s="507"/>
      <c r="Q379" s="178"/>
      <c r="R379" s="150"/>
      <c r="S379" s="188"/>
      <c r="T379" s="188"/>
      <c r="U379" s="188"/>
    </row>
    <row r="380" spans="1:21" s="156" customFormat="1" ht="15" customHeight="1">
      <c r="A380" s="189"/>
      <c r="B380" s="157"/>
      <c r="C380" s="522" t="s">
        <v>447</v>
      </c>
      <c r="D380" s="154" t="s">
        <v>328</v>
      </c>
      <c r="E380" s="87" t="s">
        <v>26</v>
      </c>
      <c r="F380" s="488"/>
      <c r="G380" s="149"/>
      <c r="H380" s="149">
        <f t="shared" si="21"/>
        <v>0</v>
      </c>
      <c r="I380" s="236"/>
      <c r="J380" s="249"/>
      <c r="K380" s="178"/>
      <c r="L380" s="507"/>
      <c r="M380" s="507"/>
      <c r="N380" s="150"/>
      <c r="O380" s="507"/>
      <c r="P380" s="507"/>
      <c r="Q380" s="178"/>
      <c r="R380" s="150"/>
      <c r="S380" s="188"/>
      <c r="T380" s="188"/>
      <c r="U380" s="188"/>
    </row>
    <row r="381" spans="1:21" s="156" customFormat="1" ht="15" customHeight="1">
      <c r="A381" s="520"/>
      <c r="B381" s="157"/>
      <c r="C381" s="522" t="s">
        <v>448</v>
      </c>
      <c r="D381" s="154" t="s">
        <v>329</v>
      </c>
      <c r="E381" s="87" t="s">
        <v>26</v>
      </c>
      <c r="F381" s="488"/>
      <c r="G381" s="149"/>
      <c r="H381" s="149">
        <f t="shared" si="21"/>
        <v>0</v>
      </c>
      <c r="I381" s="236"/>
      <c r="J381" s="249"/>
      <c r="K381" s="178"/>
      <c r="L381" s="507"/>
      <c r="M381" s="507"/>
      <c r="N381" s="150"/>
      <c r="O381" s="507"/>
      <c r="P381" s="507"/>
      <c r="Q381" s="178"/>
      <c r="R381" s="150"/>
      <c r="S381" s="188"/>
      <c r="T381" s="188"/>
      <c r="U381" s="188"/>
    </row>
    <row r="382" spans="1:21" s="156" customFormat="1" ht="15" customHeight="1">
      <c r="A382" s="520"/>
      <c r="B382" s="157"/>
      <c r="C382" s="522" t="s">
        <v>449</v>
      </c>
      <c r="D382" s="154" t="s">
        <v>330</v>
      </c>
      <c r="E382" s="87" t="s">
        <v>326</v>
      </c>
      <c r="F382" s="488"/>
      <c r="G382" s="149"/>
      <c r="H382" s="149">
        <f t="shared" si="21"/>
        <v>0</v>
      </c>
      <c r="I382" s="236"/>
      <c r="J382" s="249"/>
      <c r="K382" s="178"/>
      <c r="L382" s="507"/>
      <c r="M382" s="507"/>
      <c r="N382" s="150"/>
      <c r="O382" s="507"/>
      <c r="P382" s="507"/>
      <c r="Q382" s="178"/>
      <c r="R382" s="150"/>
      <c r="S382" s="188"/>
      <c r="T382" s="188"/>
      <c r="U382" s="188"/>
    </row>
    <row r="383" spans="1:21" s="156" customFormat="1" ht="15" customHeight="1">
      <c r="A383" s="520"/>
      <c r="B383" s="157"/>
      <c r="C383" s="522" t="s">
        <v>450</v>
      </c>
      <c r="D383" s="154" t="s">
        <v>331</v>
      </c>
      <c r="E383" s="87" t="s">
        <v>326</v>
      </c>
      <c r="F383" s="488"/>
      <c r="G383" s="149"/>
      <c r="H383" s="149">
        <f t="shared" si="21"/>
        <v>0</v>
      </c>
      <c r="I383" s="236"/>
      <c r="J383" s="249"/>
      <c r="K383" s="178"/>
      <c r="L383" s="507"/>
      <c r="M383" s="507"/>
      <c r="N383" s="150"/>
      <c r="O383" s="507"/>
      <c r="P383" s="507"/>
      <c r="Q383" s="178"/>
      <c r="R383" s="150"/>
      <c r="S383" s="188"/>
      <c r="T383" s="188"/>
      <c r="U383" s="188"/>
    </row>
    <row r="384" spans="1:21" s="156" customFormat="1" ht="15" customHeight="1">
      <c r="A384" s="520"/>
      <c r="B384" s="157"/>
      <c r="C384" s="522" t="s">
        <v>451</v>
      </c>
      <c r="D384" s="169" t="s">
        <v>332</v>
      </c>
      <c r="E384" s="87" t="s">
        <v>326</v>
      </c>
      <c r="F384" s="488"/>
      <c r="G384" s="149"/>
      <c r="H384" s="149">
        <f t="shared" si="21"/>
        <v>0</v>
      </c>
      <c r="I384" s="236"/>
      <c r="J384" s="249"/>
      <c r="K384" s="178"/>
      <c r="L384" s="507"/>
      <c r="M384" s="507"/>
      <c r="N384" s="150"/>
      <c r="O384" s="507"/>
      <c r="P384" s="507"/>
      <c r="Q384" s="178"/>
      <c r="R384" s="150"/>
      <c r="S384" s="188"/>
      <c r="T384" s="188"/>
      <c r="U384" s="188"/>
    </row>
    <row r="385" spans="1:21" s="156" customFormat="1" ht="15" customHeight="1">
      <c r="A385" s="520"/>
      <c r="B385" s="157"/>
      <c r="C385" s="522" t="s">
        <v>452</v>
      </c>
      <c r="D385" s="169" t="s">
        <v>333</v>
      </c>
      <c r="E385" s="87" t="s">
        <v>326</v>
      </c>
      <c r="F385" s="488"/>
      <c r="G385" s="149"/>
      <c r="H385" s="149">
        <f t="shared" si="21"/>
        <v>0</v>
      </c>
      <c r="I385" s="236"/>
      <c r="J385" s="249"/>
      <c r="K385" s="178"/>
      <c r="L385" s="507"/>
      <c r="M385" s="507"/>
      <c r="N385" s="150"/>
      <c r="O385" s="507"/>
      <c r="P385" s="507"/>
      <c r="Q385" s="178"/>
      <c r="R385" s="150"/>
      <c r="S385" s="188"/>
      <c r="T385" s="188"/>
      <c r="U385" s="188"/>
    </row>
    <row r="386" spans="1:21" s="156" customFormat="1" ht="15" customHeight="1">
      <c r="A386" s="520"/>
      <c r="B386" s="157"/>
      <c r="C386" s="522" t="s">
        <v>453</v>
      </c>
      <c r="D386" s="169" t="s">
        <v>334</v>
      </c>
      <c r="E386" s="87" t="s">
        <v>326</v>
      </c>
      <c r="F386" s="488"/>
      <c r="G386" s="149"/>
      <c r="H386" s="149">
        <f t="shared" si="21"/>
        <v>0</v>
      </c>
      <c r="I386" s="236"/>
      <c r="J386" s="249"/>
      <c r="K386" s="178"/>
      <c r="L386" s="507"/>
      <c r="M386" s="507"/>
      <c r="N386" s="150"/>
      <c r="O386" s="507"/>
      <c r="P386" s="507"/>
      <c r="Q386" s="178"/>
      <c r="R386" s="150"/>
      <c r="S386" s="188"/>
      <c r="T386" s="188"/>
      <c r="U386" s="188"/>
    </row>
    <row r="387" spans="1:21" s="156" customFormat="1" ht="15" customHeight="1">
      <c r="A387" s="520"/>
      <c r="B387" s="157"/>
      <c r="C387" s="522" t="s">
        <v>454</v>
      </c>
      <c r="D387" s="169" t="s">
        <v>335</v>
      </c>
      <c r="E387" s="87" t="s">
        <v>326</v>
      </c>
      <c r="F387" s="488"/>
      <c r="G387" s="149"/>
      <c r="H387" s="149">
        <f t="shared" si="21"/>
        <v>0</v>
      </c>
      <c r="I387" s="236"/>
      <c r="J387" s="249"/>
      <c r="K387" s="178"/>
      <c r="L387" s="507"/>
      <c r="M387" s="507"/>
      <c r="N387" s="150"/>
      <c r="O387" s="507"/>
      <c r="P387" s="507"/>
      <c r="Q387" s="178"/>
      <c r="R387" s="150"/>
      <c r="S387" s="188"/>
      <c r="T387" s="188"/>
      <c r="U387" s="188"/>
    </row>
    <row r="388" spans="1:21" s="156" customFormat="1" ht="15" customHeight="1">
      <c r="A388" s="520"/>
      <c r="B388" s="157"/>
      <c r="C388" s="522" t="s">
        <v>455</v>
      </c>
      <c r="D388" s="169" t="s">
        <v>336</v>
      </c>
      <c r="E388" s="87" t="s">
        <v>326</v>
      </c>
      <c r="F388" s="488"/>
      <c r="G388" s="149"/>
      <c r="H388" s="149">
        <f t="shared" si="21"/>
        <v>0</v>
      </c>
      <c r="I388" s="236"/>
      <c r="J388" s="249"/>
      <c r="K388" s="178"/>
      <c r="L388" s="507"/>
      <c r="M388" s="507"/>
      <c r="N388" s="150"/>
      <c r="O388" s="507"/>
      <c r="P388" s="507"/>
      <c r="Q388" s="178"/>
      <c r="R388" s="150"/>
      <c r="S388" s="188"/>
      <c r="T388" s="188"/>
      <c r="U388" s="188"/>
    </row>
    <row r="389" spans="1:21" s="156" customFormat="1" ht="15" customHeight="1">
      <c r="A389" s="520"/>
      <c r="B389" s="157"/>
      <c r="C389" s="522" t="s">
        <v>456</v>
      </c>
      <c r="D389" s="169" t="s">
        <v>783</v>
      </c>
      <c r="E389" s="87" t="s">
        <v>26</v>
      </c>
      <c r="F389" s="488"/>
      <c r="G389" s="149"/>
      <c r="H389" s="149">
        <f t="shared" si="21"/>
        <v>0</v>
      </c>
      <c r="I389" s="236"/>
      <c r="J389" s="249"/>
      <c r="K389" s="178"/>
      <c r="L389" s="507"/>
      <c r="M389" s="507"/>
      <c r="N389" s="150"/>
      <c r="O389" s="507"/>
      <c r="P389" s="507"/>
      <c r="Q389" s="178"/>
      <c r="R389" s="150"/>
      <c r="S389" s="188"/>
      <c r="T389" s="188"/>
      <c r="U389" s="188"/>
    </row>
    <row r="390" spans="1:21" s="156" customFormat="1" ht="15" customHeight="1">
      <c r="A390" s="520"/>
      <c r="B390" s="157"/>
      <c r="C390" s="522" t="s">
        <v>457</v>
      </c>
      <c r="D390" s="169" t="s">
        <v>784</v>
      </c>
      <c r="E390" s="87" t="s">
        <v>26</v>
      </c>
      <c r="F390" s="488"/>
      <c r="G390" s="149"/>
      <c r="H390" s="149">
        <f t="shared" si="21"/>
        <v>0</v>
      </c>
      <c r="I390" s="236"/>
      <c r="J390" s="249"/>
      <c r="K390" s="178"/>
      <c r="L390" s="507"/>
      <c r="M390" s="507"/>
      <c r="N390" s="150"/>
      <c r="O390" s="507"/>
      <c r="P390" s="507"/>
      <c r="Q390" s="178"/>
      <c r="R390" s="150"/>
      <c r="S390" s="188"/>
      <c r="T390" s="188"/>
      <c r="U390" s="188"/>
    </row>
    <row r="391" spans="1:21" s="156" customFormat="1" ht="15" customHeight="1">
      <c r="A391" s="520"/>
      <c r="B391" s="157"/>
      <c r="C391" s="522" t="s">
        <v>458</v>
      </c>
      <c r="D391" s="169" t="s">
        <v>785</v>
      </c>
      <c r="E391" s="87" t="s">
        <v>26</v>
      </c>
      <c r="F391" s="488"/>
      <c r="G391" s="149"/>
      <c r="H391" s="149">
        <f t="shared" si="21"/>
        <v>0</v>
      </c>
      <c r="I391" s="236"/>
      <c r="J391" s="249"/>
      <c r="K391" s="178"/>
      <c r="L391" s="507"/>
      <c r="M391" s="507"/>
      <c r="N391" s="150"/>
      <c r="O391" s="507"/>
      <c r="P391" s="507"/>
      <c r="Q391" s="178"/>
      <c r="R391" s="150"/>
      <c r="S391" s="188"/>
      <c r="T391" s="188"/>
      <c r="U391" s="188"/>
    </row>
    <row r="392" spans="1:21" s="156" customFormat="1" ht="15" customHeight="1">
      <c r="A392" s="520"/>
      <c r="B392" s="157"/>
      <c r="C392" s="522" t="s">
        <v>459</v>
      </c>
      <c r="D392" s="154" t="s">
        <v>786</v>
      </c>
      <c r="E392" s="87" t="s">
        <v>26</v>
      </c>
      <c r="F392" s="488"/>
      <c r="G392" s="149"/>
      <c r="H392" s="149">
        <f t="shared" si="21"/>
        <v>0</v>
      </c>
      <c r="I392" s="236"/>
      <c r="J392" s="249"/>
      <c r="K392" s="178"/>
      <c r="L392" s="507"/>
      <c r="M392" s="507"/>
      <c r="N392" s="150"/>
      <c r="O392" s="507"/>
      <c r="P392" s="507"/>
      <c r="Q392" s="178"/>
      <c r="R392" s="150"/>
      <c r="S392" s="188"/>
      <c r="T392" s="188"/>
      <c r="U392" s="188"/>
    </row>
    <row r="393" spans="1:21" s="156" customFormat="1" ht="15" customHeight="1">
      <c r="A393" s="520"/>
      <c r="B393" s="157"/>
      <c r="C393" s="522" t="s">
        <v>460</v>
      </c>
      <c r="D393" s="154" t="s">
        <v>787</v>
      </c>
      <c r="E393" s="87" t="s">
        <v>26</v>
      </c>
      <c r="F393" s="488"/>
      <c r="G393" s="149"/>
      <c r="H393" s="149">
        <f t="shared" si="21"/>
        <v>0</v>
      </c>
      <c r="I393" s="236"/>
      <c r="J393" s="249"/>
      <c r="K393" s="178"/>
      <c r="L393" s="507"/>
      <c r="M393" s="507"/>
      <c r="N393" s="150"/>
      <c r="O393" s="507"/>
      <c r="P393" s="507"/>
      <c r="Q393" s="178"/>
      <c r="R393" s="150"/>
      <c r="S393" s="188"/>
      <c r="T393" s="188"/>
      <c r="U393" s="188"/>
    </row>
    <row r="394" spans="1:21" s="156" customFormat="1" ht="15" customHeight="1">
      <c r="A394" s="520"/>
      <c r="B394" s="157"/>
      <c r="C394" s="522" t="s">
        <v>461</v>
      </c>
      <c r="D394" s="154" t="s">
        <v>788</v>
      </c>
      <c r="E394" s="87" t="s">
        <v>26</v>
      </c>
      <c r="F394" s="488"/>
      <c r="G394" s="149"/>
      <c r="H394" s="149">
        <f t="shared" si="21"/>
        <v>0</v>
      </c>
      <c r="I394" s="236"/>
      <c r="J394" s="249"/>
      <c r="K394" s="178"/>
      <c r="L394" s="507"/>
      <c r="M394" s="507"/>
      <c r="N394" s="150"/>
      <c r="O394" s="507"/>
      <c r="P394" s="507"/>
      <c r="Q394" s="178"/>
      <c r="R394" s="150"/>
      <c r="S394" s="188"/>
      <c r="T394" s="188"/>
      <c r="U394" s="188"/>
    </row>
    <row r="395" spans="1:21" s="156" customFormat="1" ht="12.75">
      <c r="A395" s="520"/>
      <c r="B395" s="157"/>
      <c r="C395" s="522" t="s">
        <v>462</v>
      </c>
      <c r="D395" s="169" t="s">
        <v>198</v>
      </c>
      <c r="E395" s="87" t="s">
        <v>26</v>
      </c>
      <c r="F395" s="488"/>
      <c r="G395" s="149"/>
      <c r="H395" s="149">
        <f t="shared" si="21"/>
        <v>0</v>
      </c>
      <c r="I395" s="236"/>
      <c r="J395" s="249"/>
      <c r="K395" s="178"/>
      <c r="L395" s="507"/>
      <c r="M395" s="507"/>
      <c r="N395" s="150"/>
      <c r="O395" s="507"/>
      <c r="P395" s="507"/>
      <c r="Q395" s="178"/>
      <c r="R395" s="150"/>
      <c r="S395" s="188"/>
      <c r="T395" s="188"/>
      <c r="U395" s="188"/>
    </row>
    <row r="396" spans="1:21" s="156" customFormat="1" ht="12.75">
      <c r="A396" s="520"/>
      <c r="B396" s="158"/>
      <c r="C396" s="522" t="s">
        <v>463</v>
      </c>
      <c r="D396" s="169" t="s">
        <v>859</v>
      </c>
      <c r="E396" s="87" t="s">
        <v>26</v>
      </c>
      <c r="F396" s="488"/>
      <c r="G396" s="149"/>
      <c r="H396" s="149">
        <f t="shared" si="21"/>
        <v>0</v>
      </c>
      <c r="I396" s="236"/>
      <c r="J396" s="249"/>
      <c r="K396" s="178"/>
      <c r="L396" s="507"/>
      <c r="M396" s="507"/>
      <c r="N396" s="150"/>
      <c r="O396" s="507"/>
      <c r="P396" s="507"/>
      <c r="Q396" s="507"/>
      <c r="R396" s="178"/>
      <c r="S396" s="188"/>
      <c r="T396" s="188"/>
      <c r="U396" s="188"/>
    </row>
    <row r="397" spans="1:21" s="156" customFormat="1" ht="12.75">
      <c r="A397" s="520"/>
      <c r="B397" s="158"/>
      <c r="C397" s="522" t="s">
        <v>464</v>
      </c>
      <c r="D397" s="169" t="s">
        <v>864</v>
      </c>
      <c r="E397" s="87" t="s">
        <v>26</v>
      </c>
      <c r="F397" s="488"/>
      <c r="G397" s="149"/>
      <c r="H397" s="149">
        <f t="shared" si="21"/>
        <v>0</v>
      </c>
      <c r="I397" s="236"/>
      <c r="J397" s="249"/>
      <c r="K397" s="178"/>
      <c r="L397" s="507"/>
      <c r="M397" s="507"/>
      <c r="N397" s="150"/>
      <c r="O397" s="507"/>
      <c r="P397" s="507"/>
      <c r="Q397" s="507"/>
      <c r="R397" s="178"/>
      <c r="S397" s="188"/>
      <c r="T397" s="188"/>
      <c r="U397" s="188"/>
    </row>
    <row r="398" spans="1:21" s="156" customFormat="1" ht="12.75">
      <c r="A398" s="520"/>
      <c r="B398" s="158"/>
      <c r="C398" s="522" t="s">
        <v>465</v>
      </c>
      <c r="D398" s="169" t="s">
        <v>860</v>
      </c>
      <c r="E398" s="87" t="s">
        <v>26</v>
      </c>
      <c r="F398" s="488"/>
      <c r="G398" s="149"/>
      <c r="H398" s="149">
        <f t="shared" si="21"/>
        <v>0</v>
      </c>
      <c r="I398" s="236"/>
      <c r="J398" s="249"/>
      <c r="K398" s="178"/>
      <c r="L398" s="507"/>
      <c r="M398" s="507"/>
      <c r="N398" s="150"/>
      <c r="O398" s="507"/>
      <c r="P398" s="507"/>
      <c r="Q398" s="165"/>
      <c r="R398" s="178"/>
      <c r="S398" s="188"/>
      <c r="T398" s="188"/>
      <c r="U398" s="188"/>
    </row>
    <row r="399" spans="1:21" s="156" customFormat="1" ht="12.75">
      <c r="A399" s="520"/>
      <c r="B399" s="157"/>
      <c r="C399" s="522" t="s">
        <v>466</v>
      </c>
      <c r="D399" s="211" t="s">
        <v>393</v>
      </c>
      <c r="E399" s="212" t="s">
        <v>26</v>
      </c>
      <c r="F399" s="224"/>
      <c r="G399" s="149"/>
      <c r="H399" s="149">
        <f t="shared" si="21"/>
        <v>0</v>
      </c>
      <c r="I399" s="236"/>
      <c r="J399" s="249"/>
      <c r="K399" s="178"/>
      <c r="L399" s="507"/>
      <c r="M399" s="507"/>
      <c r="N399" s="150"/>
      <c r="O399" s="507"/>
      <c r="P399" s="507"/>
      <c r="Q399" s="178"/>
      <c r="R399" s="150"/>
      <c r="S399" s="165"/>
      <c r="T399" s="188"/>
      <c r="U399" s="188"/>
    </row>
    <row r="400" spans="1:21" s="156" customFormat="1" ht="12.75">
      <c r="A400" s="520"/>
      <c r="B400" s="157"/>
      <c r="C400" s="522" t="s">
        <v>467</v>
      </c>
      <c r="D400" s="169" t="s">
        <v>199</v>
      </c>
      <c r="E400" s="87" t="s">
        <v>26</v>
      </c>
      <c r="F400" s="488"/>
      <c r="G400" s="149"/>
      <c r="H400" s="149">
        <f t="shared" si="21"/>
        <v>0</v>
      </c>
      <c r="I400" s="236"/>
      <c r="J400" s="249"/>
      <c r="K400" s="178"/>
      <c r="L400" s="507"/>
      <c r="M400" s="507"/>
      <c r="N400" s="150"/>
      <c r="O400" s="507"/>
      <c r="P400" s="507"/>
      <c r="Q400" s="178"/>
      <c r="R400" s="150"/>
      <c r="S400" s="188"/>
      <c r="T400" s="188"/>
      <c r="U400" s="188"/>
    </row>
    <row r="401" spans="1:21" s="156" customFormat="1" ht="12.75">
      <c r="A401" s="520"/>
      <c r="B401" s="157"/>
      <c r="C401" s="522" t="s">
        <v>863</v>
      </c>
      <c r="D401" s="169" t="s">
        <v>337</v>
      </c>
      <c r="E401" s="87" t="s">
        <v>26</v>
      </c>
      <c r="F401" s="488"/>
      <c r="G401" s="149"/>
      <c r="H401" s="149">
        <f t="shared" si="21"/>
        <v>0</v>
      </c>
      <c r="I401" s="236"/>
      <c r="J401" s="249"/>
      <c r="K401" s="178"/>
      <c r="L401" s="507"/>
      <c r="M401" s="507"/>
      <c r="N401" s="150"/>
      <c r="O401" s="507"/>
      <c r="P401" s="507"/>
      <c r="Q401" s="178"/>
      <c r="R401" s="150"/>
      <c r="S401" s="188"/>
      <c r="T401" s="188"/>
      <c r="U401" s="188"/>
    </row>
    <row r="402" spans="1:21" s="156" customFormat="1" ht="42.75" customHeight="1">
      <c r="A402" s="520"/>
      <c r="B402" s="157"/>
      <c r="C402" s="522" t="s">
        <v>467</v>
      </c>
      <c r="D402" s="169" t="s">
        <v>740</v>
      </c>
      <c r="E402" s="87" t="s">
        <v>26</v>
      </c>
      <c r="F402" s="488"/>
      <c r="G402" s="149"/>
      <c r="H402" s="149">
        <f t="shared" si="21"/>
        <v>0</v>
      </c>
      <c r="I402" s="236"/>
      <c r="J402" s="249"/>
      <c r="K402" s="178"/>
      <c r="L402" s="507"/>
      <c r="M402" s="507"/>
      <c r="N402" s="150"/>
      <c r="O402" s="507"/>
      <c r="P402" s="507"/>
      <c r="Q402" s="178"/>
      <c r="R402" s="150"/>
      <c r="S402" s="188"/>
      <c r="T402" s="188"/>
      <c r="U402" s="188"/>
    </row>
    <row r="403" spans="1:21" s="156" customFormat="1" ht="15" customHeight="1">
      <c r="A403" s="520"/>
      <c r="B403" s="144" t="s">
        <v>468</v>
      </c>
      <c r="C403" s="474" t="s">
        <v>141</v>
      </c>
      <c r="D403" s="429"/>
      <c r="E403" s="377"/>
      <c r="F403" s="377"/>
      <c r="G403" s="377"/>
      <c r="H403" s="377"/>
      <c r="I403" s="377"/>
      <c r="J403" s="378"/>
      <c r="K403" s="178"/>
      <c r="L403" s="507"/>
      <c r="M403" s="507"/>
      <c r="N403" s="150"/>
      <c r="O403" s="507"/>
      <c r="P403" s="507"/>
      <c r="Q403" s="178"/>
      <c r="R403" s="150"/>
      <c r="S403" s="188"/>
      <c r="T403" s="188"/>
      <c r="U403" s="188"/>
    </row>
    <row r="404" spans="1:21" s="156" customFormat="1" ht="15" customHeight="1">
      <c r="A404" s="520"/>
      <c r="B404" s="158"/>
      <c r="C404" s="522" t="s">
        <v>469</v>
      </c>
      <c r="D404" s="211" t="s">
        <v>223</v>
      </c>
      <c r="E404" s="212" t="s">
        <v>49</v>
      </c>
      <c r="F404" s="224"/>
      <c r="G404" s="149"/>
      <c r="H404" s="149">
        <f t="shared" ref="H404:H410" si="22">+F404*G404</f>
        <v>0</v>
      </c>
      <c r="I404" s="236"/>
      <c r="J404" s="249"/>
      <c r="K404" s="178"/>
      <c r="L404" s="507"/>
      <c r="M404" s="507"/>
      <c r="N404" s="150"/>
      <c r="O404" s="507"/>
      <c r="P404" s="507"/>
      <c r="Q404" s="178"/>
      <c r="R404" s="150"/>
      <c r="S404" s="188"/>
      <c r="T404" s="188"/>
      <c r="U404" s="188"/>
    </row>
    <row r="405" spans="1:21" s="156" customFormat="1" ht="15" customHeight="1">
      <c r="A405" s="161"/>
      <c r="B405" s="158"/>
      <c r="C405" s="522" t="s">
        <v>470</v>
      </c>
      <c r="D405" s="211" t="s">
        <v>224</v>
      </c>
      <c r="E405" s="212" t="s">
        <v>49</v>
      </c>
      <c r="F405" s="260"/>
      <c r="G405" s="149"/>
      <c r="H405" s="149">
        <f t="shared" si="22"/>
        <v>0</v>
      </c>
      <c r="I405" s="236"/>
      <c r="J405" s="249"/>
      <c r="K405" s="178"/>
      <c r="L405" s="507"/>
      <c r="M405" s="507"/>
      <c r="N405" s="150"/>
      <c r="O405" s="507"/>
      <c r="P405" s="507"/>
      <c r="Q405" s="178"/>
      <c r="R405" s="150"/>
      <c r="S405" s="188"/>
      <c r="T405" s="188"/>
      <c r="U405" s="188"/>
    </row>
    <row r="406" spans="1:21" s="156" customFormat="1" ht="15" customHeight="1">
      <c r="A406" s="161"/>
      <c r="B406" s="158"/>
      <c r="C406" s="522" t="s">
        <v>471</v>
      </c>
      <c r="D406" s="211" t="s">
        <v>225</v>
      </c>
      <c r="E406" s="212" t="s">
        <v>49</v>
      </c>
      <c r="F406" s="224"/>
      <c r="G406" s="149"/>
      <c r="H406" s="149">
        <f t="shared" si="22"/>
        <v>0</v>
      </c>
      <c r="I406" s="236"/>
      <c r="J406" s="249"/>
      <c r="K406" s="178"/>
      <c r="L406" s="507"/>
      <c r="M406" s="507"/>
      <c r="N406" s="150"/>
      <c r="O406" s="507"/>
      <c r="P406" s="507"/>
      <c r="Q406" s="178"/>
      <c r="R406" s="150"/>
      <c r="S406" s="188"/>
      <c r="T406" s="188"/>
      <c r="U406" s="188"/>
    </row>
    <row r="407" spans="1:21" s="156" customFormat="1" ht="15" customHeight="1">
      <c r="A407" s="520"/>
      <c r="B407" s="158"/>
      <c r="C407" s="522" t="s">
        <v>472</v>
      </c>
      <c r="D407" s="211" t="s">
        <v>741</v>
      </c>
      <c r="E407" s="212" t="s">
        <v>26</v>
      </c>
      <c r="F407" s="488"/>
      <c r="G407" s="149"/>
      <c r="H407" s="149">
        <f t="shared" si="22"/>
        <v>0</v>
      </c>
      <c r="I407" s="236"/>
      <c r="J407" s="249"/>
      <c r="K407" s="178"/>
      <c r="L407" s="507"/>
      <c r="M407" s="507"/>
      <c r="N407" s="150"/>
      <c r="O407" s="507"/>
      <c r="P407" s="507"/>
      <c r="Q407" s="178"/>
      <c r="R407" s="150"/>
      <c r="S407" s="188"/>
      <c r="T407" s="188"/>
      <c r="U407" s="188"/>
    </row>
    <row r="408" spans="1:21" s="156" customFormat="1" ht="15" customHeight="1">
      <c r="A408" s="520"/>
      <c r="B408" s="158"/>
      <c r="C408" s="522" t="s">
        <v>473</v>
      </c>
      <c r="D408" s="211" t="s">
        <v>742</v>
      </c>
      <c r="E408" s="212" t="s">
        <v>26</v>
      </c>
      <c r="F408" s="488"/>
      <c r="G408" s="149"/>
      <c r="H408" s="149">
        <f t="shared" si="22"/>
        <v>0</v>
      </c>
      <c r="I408" s="236"/>
      <c r="J408" s="249"/>
      <c r="K408" s="178"/>
      <c r="L408" s="507"/>
      <c r="M408" s="507"/>
      <c r="N408" s="150"/>
      <c r="O408" s="507"/>
      <c r="P408" s="507"/>
      <c r="Q408" s="178"/>
      <c r="R408" s="150"/>
      <c r="S408" s="188"/>
      <c r="T408" s="188"/>
      <c r="U408" s="188"/>
    </row>
    <row r="409" spans="1:21" s="156" customFormat="1" ht="15" customHeight="1">
      <c r="A409" s="520"/>
      <c r="B409" s="158"/>
      <c r="C409" s="522" t="s">
        <v>474</v>
      </c>
      <c r="D409" s="211" t="s">
        <v>743</v>
      </c>
      <c r="E409" s="212" t="s">
        <v>26</v>
      </c>
      <c r="F409" s="488"/>
      <c r="G409" s="149"/>
      <c r="H409" s="149">
        <f t="shared" si="22"/>
        <v>0</v>
      </c>
      <c r="I409" s="236"/>
      <c r="J409" s="249"/>
      <c r="K409" s="178"/>
      <c r="L409" s="507"/>
      <c r="M409" s="507"/>
      <c r="N409" s="150"/>
      <c r="O409" s="507"/>
      <c r="P409" s="507"/>
      <c r="Q409" s="178"/>
      <c r="R409" s="150"/>
      <c r="S409" s="188"/>
      <c r="T409" s="188"/>
      <c r="U409" s="188"/>
    </row>
    <row r="410" spans="1:21" s="156" customFormat="1" ht="15" customHeight="1">
      <c r="A410" s="520"/>
      <c r="B410" s="158"/>
      <c r="C410" s="522" t="s">
        <v>475</v>
      </c>
      <c r="D410" s="211" t="s">
        <v>744</v>
      </c>
      <c r="E410" s="212" t="s">
        <v>26</v>
      </c>
      <c r="F410" s="488"/>
      <c r="G410" s="149"/>
      <c r="H410" s="149">
        <f t="shared" si="22"/>
        <v>0</v>
      </c>
      <c r="I410" s="236"/>
      <c r="J410" s="249"/>
      <c r="K410" s="178"/>
      <c r="L410" s="507"/>
      <c r="M410" s="507"/>
      <c r="N410" s="150"/>
      <c r="O410" s="507"/>
      <c r="P410" s="507"/>
      <c r="Q410" s="178"/>
      <c r="R410" s="150"/>
      <c r="S410" s="188"/>
      <c r="T410" s="188"/>
      <c r="U410" s="188"/>
    </row>
    <row r="411" spans="1:21" s="156" customFormat="1" ht="15" customHeight="1">
      <c r="A411" s="520"/>
      <c r="B411" s="144" t="s">
        <v>476</v>
      </c>
      <c r="C411" s="474" t="s">
        <v>144</v>
      </c>
      <c r="D411" s="429"/>
      <c r="E411" s="377"/>
      <c r="F411" s="377"/>
      <c r="G411" s="377"/>
      <c r="H411" s="377"/>
      <c r="I411" s="377"/>
      <c r="J411" s="378"/>
      <c r="K411" s="178"/>
      <c r="L411" s="507"/>
      <c r="M411" s="507"/>
      <c r="N411" s="150"/>
      <c r="O411" s="507"/>
      <c r="P411" s="507"/>
      <c r="Q411" s="178"/>
      <c r="R411" s="150"/>
      <c r="S411" s="188"/>
      <c r="T411" s="188"/>
      <c r="U411" s="188"/>
    </row>
    <row r="412" spans="1:21" s="156" customFormat="1" ht="15" customHeight="1">
      <c r="A412" s="520"/>
      <c r="B412" s="158"/>
      <c r="C412" s="522" t="s">
        <v>477</v>
      </c>
      <c r="D412" s="211" t="s">
        <v>895</v>
      </c>
      <c r="E412" s="212" t="s">
        <v>26</v>
      </c>
      <c r="F412" s="224"/>
      <c r="G412" s="149"/>
      <c r="H412" s="149">
        <f t="shared" ref="H412:H422" si="23">+F412*G412</f>
        <v>0</v>
      </c>
      <c r="I412" s="236"/>
      <c r="J412" s="249"/>
      <c r="K412" s="214"/>
      <c r="L412" s="507"/>
      <c r="M412" s="507"/>
      <c r="N412" s="150"/>
      <c r="O412" s="507"/>
      <c r="P412" s="507"/>
      <c r="Q412" s="507"/>
      <c r="R412" s="507"/>
      <c r="S412" s="150"/>
      <c r="T412" s="507"/>
      <c r="U412" s="507"/>
    </row>
    <row r="413" spans="1:21" s="156" customFormat="1" ht="15" customHeight="1">
      <c r="A413" s="161"/>
      <c r="B413" s="158"/>
      <c r="C413" s="522" t="s">
        <v>546</v>
      </c>
      <c r="D413" s="211" t="s">
        <v>896</v>
      </c>
      <c r="E413" s="212" t="s">
        <v>26</v>
      </c>
      <c r="F413" s="224"/>
      <c r="G413" s="149"/>
      <c r="H413" s="149">
        <f t="shared" si="23"/>
        <v>0</v>
      </c>
      <c r="I413" s="236"/>
      <c r="J413" s="249"/>
      <c r="K413" s="214"/>
      <c r="L413" s="507"/>
      <c r="M413" s="507"/>
      <c r="N413" s="150"/>
      <c r="O413" s="507"/>
      <c r="P413" s="507"/>
      <c r="Q413" s="507"/>
      <c r="R413" s="507"/>
      <c r="S413" s="150"/>
      <c r="T413" s="507"/>
      <c r="U413" s="507"/>
    </row>
    <row r="414" spans="1:21" s="156" customFormat="1" ht="15" customHeight="1">
      <c r="A414" s="161"/>
      <c r="B414" s="158"/>
      <c r="C414" s="522" t="s">
        <v>547</v>
      </c>
      <c r="D414" s="211" t="s">
        <v>897</v>
      </c>
      <c r="E414" s="212" t="s">
        <v>26</v>
      </c>
      <c r="F414" s="488"/>
      <c r="G414" s="149"/>
      <c r="H414" s="149">
        <f t="shared" si="23"/>
        <v>0</v>
      </c>
      <c r="I414" s="236"/>
      <c r="J414" s="249"/>
      <c r="K414" s="215"/>
      <c r="L414" s="507"/>
      <c r="M414" s="507"/>
      <c r="N414" s="150"/>
      <c r="O414" s="507"/>
      <c r="P414" s="507"/>
      <c r="Q414" s="507"/>
      <c r="R414" s="507"/>
      <c r="S414" s="150"/>
      <c r="T414" s="507"/>
      <c r="U414" s="507"/>
    </row>
    <row r="415" spans="1:21" s="156" customFormat="1" ht="15" customHeight="1">
      <c r="A415" s="520"/>
      <c r="B415" s="158"/>
      <c r="C415" s="522" t="s">
        <v>548</v>
      </c>
      <c r="D415" s="211" t="s">
        <v>898</v>
      </c>
      <c r="E415" s="212" t="s">
        <v>26</v>
      </c>
      <c r="F415" s="488"/>
      <c r="G415" s="149"/>
      <c r="H415" s="149">
        <f t="shared" si="23"/>
        <v>0</v>
      </c>
      <c r="I415" s="236"/>
      <c r="J415" s="249"/>
      <c r="K415" s="215"/>
      <c r="L415" s="507"/>
      <c r="M415" s="507"/>
      <c r="N415" s="150"/>
      <c r="O415" s="507"/>
      <c r="P415" s="507"/>
      <c r="Q415" s="507"/>
      <c r="R415" s="507"/>
      <c r="S415" s="150"/>
      <c r="T415" s="507"/>
      <c r="U415" s="507"/>
    </row>
    <row r="416" spans="1:21" s="156" customFormat="1" ht="15" customHeight="1">
      <c r="A416" s="520"/>
      <c r="B416" s="158"/>
      <c r="C416" s="522" t="s">
        <v>549</v>
      </c>
      <c r="D416" s="211" t="s">
        <v>899</v>
      </c>
      <c r="E416" s="212" t="s">
        <v>26</v>
      </c>
      <c r="F416" s="488"/>
      <c r="G416" s="149"/>
      <c r="H416" s="149">
        <f t="shared" si="23"/>
        <v>0</v>
      </c>
      <c r="I416" s="236"/>
      <c r="J416" s="249"/>
      <c r="K416" s="215"/>
      <c r="L416" s="507"/>
      <c r="M416" s="507"/>
      <c r="N416" s="150"/>
      <c r="O416" s="507"/>
      <c r="P416" s="507"/>
      <c r="Q416" s="507"/>
      <c r="R416" s="507"/>
      <c r="S416" s="150"/>
      <c r="T416" s="507"/>
      <c r="U416" s="507"/>
    </row>
    <row r="417" spans="1:21" s="156" customFormat="1" ht="15" customHeight="1">
      <c r="A417" s="520"/>
      <c r="B417" s="158"/>
      <c r="C417" s="522" t="s">
        <v>550</v>
      </c>
      <c r="D417" s="211" t="s">
        <v>900</v>
      </c>
      <c r="E417" s="212" t="s">
        <v>26</v>
      </c>
      <c r="F417" s="488"/>
      <c r="G417" s="149"/>
      <c r="H417" s="149">
        <f t="shared" si="23"/>
        <v>0</v>
      </c>
      <c r="I417" s="236"/>
      <c r="J417" s="249"/>
      <c r="K417" s="215"/>
      <c r="L417" s="507"/>
      <c r="M417" s="507"/>
      <c r="N417" s="150"/>
      <c r="O417" s="507"/>
      <c r="P417" s="507"/>
      <c r="Q417" s="507"/>
      <c r="R417" s="507"/>
      <c r="S417" s="150"/>
      <c r="T417" s="507"/>
      <c r="U417" s="507"/>
    </row>
    <row r="418" spans="1:21" s="156" customFormat="1" ht="15" customHeight="1">
      <c r="A418" s="520"/>
      <c r="B418" s="217"/>
      <c r="C418" s="522" t="s">
        <v>551</v>
      </c>
      <c r="D418" s="211" t="s">
        <v>901</v>
      </c>
      <c r="E418" s="212" t="s">
        <v>26</v>
      </c>
      <c r="F418" s="488"/>
      <c r="G418" s="149"/>
      <c r="H418" s="149">
        <f t="shared" si="23"/>
        <v>0</v>
      </c>
      <c r="I418" s="236"/>
      <c r="J418" s="249"/>
      <c r="K418" s="215"/>
      <c r="L418" s="507"/>
      <c r="M418" s="507"/>
      <c r="N418" s="150"/>
      <c r="O418" s="507"/>
      <c r="P418" s="507"/>
      <c r="Q418" s="507"/>
      <c r="R418" s="507"/>
      <c r="S418" s="150"/>
      <c r="T418" s="507"/>
      <c r="U418" s="507"/>
    </row>
    <row r="419" spans="1:21" s="156" customFormat="1" ht="15" customHeight="1">
      <c r="A419" s="520"/>
      <c r="B419" s="158"/>
      <c r="C419" s="522" t="s">
        <v>552</v>
      </c>
      <c r="D419" s="211" t="s">
        <v>902</v>
      </c>
      <c r="E419" s="212" t="s">
        <v>26</v>
      </c>
      <c r="F419" s="224"/>
      <c r="G419" s="149"/>
      <c r="H419" s="149">
        <f t="shared" si="23"/>
        <v>0</v>
      </c>
      <c r="I419" s="236"/>
      <c r="J419" s="249"/>
      <c r="K419" s="214"/>
      <c r="L419" s="507"/>
      <c r="M419" s="507"/>
      <c r="N419" s="150"/>
      <c r="O419" s="507"/>
      <c r="P419" s="507"/>
      <c r="Q419" s="507"/>
      <c r="R419" s="507"/>
      <c r="S419" s="150"/>
      <c r="T419" s="507"/>
      <c r="U419" s="507"/>
    </row>
    <row r="420" spans="1:21" s="156" customFormat="1" ht="15" customHeight="1">
      <c r="A420" s="520"/>
      <c r="B420" s="158"/>
      <c r="C420" s="522" t="s">
        <v>553</v>
      </c>
      <c r="D420" s="211" t="s">
        <v>903</v>
      </c>
      <c r="E420" s="212" t="s">
        <v>26</v>
      </c>
      <c r="F420" s="488"/>
      <c r="G420" s="149"/>
      <c r="H420" s="149">
        <f t="shared" si="23"/>
        <v>0</v>
      </c>
      <c r="I420" s="236"/>
      <c r="J420" s="249"/>
      <c r="K420" s="215"/>
      <c r="L420" s="507"/>
      <c r="M420" s="507"/>
      <c r="N420" s="150"/>
      <c r="O420" s="507"/>
      <c r="P420" s="507"/>
      <c r="Q420" s="507"/>
      <c r="R420" s="507"/>
      <c r="S420" s="150"/>
      <c r="T420" s="507"/>
      <c r="U420" s="507"/>
    </row>
    <row r="421" spans="1:21" s="156" customFormat="1" ht="15" customHeight="1">
      <c r="A421" s="520"/>
      <c r="B421" s="158"/>
      <c r="C421" s="522" t="s">
        <v>554</v>
      </c>
      <c r="D421" s="211" t="s">
        <v>904</v>
      </c>
      <c r="E421" s="212" t="s">
        <v>26</v>
      </c>
      <c r="F421" s="488"/>
      <c r="G421" s="149"/>
      <c r="H421" s="149">
        <f t="shared" si="23"/>
        <v>0</v>
      </c>
      <c r="I421" s="236"/>
      <c r="J421" s="249"/>
      <c r="K421" s="215"/>
      <c r="L421" s="507"/>
      <c r="M421" s="507"/>
      <c r="N421" s="150"/>
      <c r="O421" s="507"/>
      <c r="P421" s="507"/>
      <c r="Q421" s="507"/>
      <c r="R421" s="507"/>
      <c r="S421" s="150"/>
      <c r="T421" s="507"/>
      <c r="U421" s="507"/>
    </row>
    <row r="422" spans="1:21" s="156" customFormat="1" ht="15" customHeight="1">
      <c r="A422" s="520"/>
      <c r="B422" s="158"/>
      <c r="C422" s="522" t="s">
        <v>555</v>
      </c>
      <c r="D422" s="211" t="s">
        <v>905</v>
      </c>
      <c r="E422" s="212" t="s">
        <v>26</v>
      </c>
      <c r="F422" s="488"/>
      <c r="G422" s="149"/>
      <c r="H422" s="149">
        <f t="shared" si="23"/>
        <v>0</v>
      </c>
      <c r="I422" s="236"/>
      <c r="J422" s="249"/>
      <c r="K422" s="148"/>
      <c r="L422" s="507"/>
      <c r="M422" s="507"/>
      <c r="N422" s="150"/>
      <c r="O422" s="507"/>
      <c r="P422" s="507"/>
      <c r="Q422" s="507"/>
      <c r="R422" s="507"/>
      <c r="S422" s="150"/>
      <c r="T422" s="507"/>
      <c r="U422" s="507"/>
    </row>
    <row r="423" spans="1:21" s="156" customFormat="1" ht="15" customHeight="1">
      <c r="A423" s="520"/>
      <c r="B423" s="568" t="s">
        <v>247</v>
      </c>
      <c r="C423" s="569"/>
      <c r="D423" s="569"/>
      <c r="E423" s="569"/>
      <c r="F423" s="569"/>
      <c r="G423" s="519"/>
      <c r="H423" s="519"/>
      <c r="I423" s="471">
        <f>SUM(H368:H422)</f>
        <v>0</v>
      </c>
      <c r="J423" s="240" t="e">
        <f>I423*100/$I$545</f>
        <v>#DIV/0!</v>
      </c>
      <c r="K423" s="150"/>
      <c r="L423" s="368"/>
      <c r="M423" s="387"/>
      <c r="N423" s="188"/>
      <c r="O423" s="188"/>
      <c r="P423" s="150"/>
      <c r="Q423" s="150"/>
      <c r="R423" s="188"/>
      <c r="S423" s="176"/>
      <c r="T423" s="176"/>
      <c r="U423" s="176"/>
    </row>
    <row r="424" spans="1:21" s="156" customFormat="1" ht="15" customHeight="1">
      <c r="A424" s="520"/>
      <c r="B424" s="238">
        <v>29</v>
      </c>
      <c r="C424" s="570" t="s">
        <v>142</v>
      </c>
      <c r="D424" s="570"/>
      <c r="E424" s="570"/>
      <c r="F424" s="570"/>
      <c r="G424" s="570"/>
      <c r="H424" s="570"/>
      <c r="I424" s="570"/>
      <c r="J424" s="571"/>
      <c r="K424" s="150"/>
      <c r="L424" s="150"/>
      <c r="M424" s="150"/>
      <c r="N424" s="150"/>
      <c r="O424" s="150"/>
      <c r="P424" s="150"/>
      <c r="Q424" s="150"/>
      <c r="R424" s="188"/>
      <c r="S424" s="176"/>
      <c r="T424" s="176"/>
      <c r="U424" s="176"/>
    </row>
    <row r="425" spans="1:21" s="156" customFormat="1" ht="42" customHeight="1">
      <c r="A425" s="161"/>
      <c r="B425" s="157"/>
      <c r="C425" s="237" t="s">
        <v>911</v>
      </c>
      <c r="D425" s="225" t="s">
        <v>200</v>
      </c>
      <c r="E425" s="226" t="s">
        <v>324</v>
      </c>
      <c r="F425" s="147"/>
      <c r="G425" s="149"/>
      <c r="H425" s="149">
        <f t="shared" ref="H425:H431" si="24">+F425*G425</f>
        <v>0</v>
      </c>
      <c r="I425" s="180"/>
      <c r="J425" s="243"/>
      <c r="K425" s="150"/>
      <c r="L425" s="507"/>
      <c r="M425" s="507"/>
      <c r="N425" s="150"/>
      <c r="O425" s="507"/>
      <c r="P425" s="507"/>
      <c r="Q425" s="150"/>
      <c r="R425" s="188"/>
      <c r="S425" s="176"/>
      <c r="T425" s="176"/>
      <c r="U425" s="176"/>
    </row>
    <row r="426" spans="1:21" s="156" customFormat="1" ht="39.75" customHeight="1">
      <c r="A426" s="176"/>
      <c r="B426" s="157"/>
      <c r="C426" s="237" t="s">
        <v>912</v>
      </c>
      <c r="D426" s="225" t="s">
        <v>201</v>
      </c>
      <c r="E426" s="226" t="s">
        <v>324</v>
      </c>
      <c r="F426" s="147"/>
      <c r="G426" s="149"/>
      <c r="H426" s="149">
        <f t="shared" si="24"/>
        <v>0</v>
      </c>
      <c r="I426" s="180"/>
      <c r="J426" s="243"/>
      <c r="K426" s="150"/>
      <c r="L426" s="507"/>
      <c r="M426" s="507"/>
      <c r="N426" s="150"/>
      <c r="O426" s="507"/>
      <c r="P426" s="507"/>
      <c r="Q426" s="150"/>
      <c r="R426" s="188"/>
      <c r="S426" s="176"/>
      <c r="T426" s="176"/>
      <c r="U426" s="176"/>
    </row>
    <row r="427" spans="1:21" s="156" customFormat="1" ht="45">
      <c r="A427" s="176"/>
      <c r="B427" s="157"/>
      <c r="C427" s="237" t="s">
        <v>913</v>
      </c>
      <c r="D427" s="225" t="s">
        <v>338</v>
      </c>
      <c r="E427" s="227" t="s">
        <v>0</v>
      </c>
      <c r="F427" s="147"/>
      <c r="G427" s="149"/>
      <c r="H427" s="149">
        <f t="shared" si="24"/>
        <v>0</v>
      </c>
      <c r="I427" s="180"/>
      <c r="J427" s="243"/>
      <c r="K427" s="150"/>
      <c r="L427" s="507"/>
      <c r="M427" s="507"/>
      <c r="N427" s="150"/>
      <c r="O427" s="507"/>
      <c r="P427" s="507"/>
      <c r="Q427" s="150"/>
      <c r="R427" s="188"/>
      <c r="S427" s="176"/>
      <c r="T427" s="176"/>
      <c r="U427" s="176"/>
    </row>
    <row r="428" spans="1:21" s="156" customFormat="1" ht="12.75">
      <c r="A428" s="520"/>
      <c r="B428" s="157"/>
      <c r="C428" s="237" t="s">
        <v>914</v>
      </c>
      <c r="D428" s="211" t="s">
        <v>132</v>
      </c>
      <c r="E428" s="226" t="s">
        <v>0</v>
      </c>
      <c r="F428" s="147"/>
      <c r="G428" s="149"/>
      <c r="H428" s="149">
        <f t="shared" si="24"/>
        <v>0</v>
      </c>
      <c r="I428" s="180"/>
      <c r="J428" s="243"/>
      <c r="K428" s="150"/>
      <c r="L428" s="507"/>
      <c r="M428" s="507"/>
      <c r="N428" s="150"/>
      <c r="O428" s="507"/>
      <c r="P428" s="507"/>
      <c r="Q428" s="150"/>
      <c r="R428" s="188"/>
      <c r="S428" s="176"/>
      <c r="T428" s="176"/>
      <c r="U428" s="176"/>
    </row>
    <row r="429" spans="1:21" s="156" customFormat="1" ht="12.75">
      <c r="A429" s="520"/>
      <c r="B429" s="157"/>
      <c r="C429" s="237" t="s">
        <v>915</v>
      </c>
      <c r="D429" s="211" t="s">
        <v>118</v>
      </c>
      <c r="E429" s="226" t="s">
        <v>0</v>
      </c>
      <c r="F429" s="147"/>
      <c r="G429" s="149"/>
      <c r="H429" s="149">
        <f t="shared" si="24"/>
        <v>0</v>
      </c>
      <c r="I429" s="180"/>
      <c r="J429" s="243"/>
      <c r="K429" s="150"/>
      <c r="L429" s="507"/>
      <c r="M429" s="507"/>
      <c r="N429" s="150"/>
      <c r="O429" s="507"/>
      <c r="P429" s="507"/>
      <c r="Q429" s="150"/>
      <c r="R429" s="188"/>
      <c r="S429" s="176"/>
      <c r="T429" s="176"/>
      <c r="U429" s="176"/>
    </row>
    <row r="430" spans="1:21" s="156" customFormat="1" ht="15" customHeight="1">
      <c r="A430" s="520"/>
      <c r="B430" s="158"/>
      <c r="C430" s="237" t="s">
        <v>916</v>
      </c>
      <c r="D430" s="211" t="s">
        <v>339</v>
      </c>
      <c r="E430" s="226" t="s">
        <v>0</v>
      </c>
      <c r="F430" s="147"/>
      <c r="G430" s="149"/>
      <c r="H430" s="149">
        <f t="shared" si="24"/>
        <v>0</v>
      </c>
      <c r="I430" s="180"/>
      <c r="J430" s="243"/>
      <c r="K430" s="150"/>
      <c r="L430" s="507"/>
      <c r="M430" s="507"/>
      <c r="N430" s="150"/>
      <c r="O430" s="507"/>
      <c r="P430" s="507"/>
      <c r="Q430" s="150"/>
      <c r="R430" s="188"/>
      <c r="S430" s="176"/>
      <c r="T430" s="176"/>
      <c r="U430" s="176"/>
    </row>
    <row r="431" spans="1:21" s="156" customFormat="1" ht="15" customHeight="1">
      <c r="A431" s="520"/>
      <c r="B431" s="157"/>
      <c r="C431" s="237" t="s">
        <v>917</v>
      </c>
      <c r="D431" s="211" t="s">
        <v>202</v>
      </c>
      <c r="E431" s="226" t="s">
        <v>0</v>
      </c>
      <c r="F431" s="147"/>
      <c r="G431" s="149"/>
      <c r="H431" s="149">
        <f t="shared" si="24"/>
        <v>0</v>
      </c>
      <c r="I431" s="231"/>
      <c r="J431" s="239"/>
      <c r="K431" s="150"/>
      <c r="L431" s="507"/>
      <c r="M431" s="507"/>
      <c r="N431" s="150"/>
      <c r="O431" s="507"/>
      <c r="P431" s="507"/>
      <c r="Q431" s="150"/>
      <c r="R431" s="188"/>
      <c r="S431" s="176"/>
      <c r="T431" s="176"/>
      <c r="U431" s="176"/>
    </row>
    <row r="432" spans="1:21" s="156" customFormat="1" ht="15" customHeight="1">
      <c r="A432" s="520"/>
      <c r="B432" s="563" t="s">
        <v>247</v>
      </c>
      <c r="C432" s="564"/>
      <c r="D432" s="564"/>
      <c r="E432" s="564"/>
      <c r="F432" s="564"/>
      <c r="G432" s="485"/>
      <c r="H432" s="485"/>
      <c r="I432" s="265">
        <f>SUM(H425:H431)</f>
        <v>0</v>
      </c>
      <c r="J432" s="240" t="e">
        <f>I432*100/$I$545</f>
        <v>#DIV/0!</v>
      </c>
      <c r="K432" s="150"/>
      <c r="L432" s="368"/>
      <c r="M432" s="150"/>
      <c r="N432" s="150"/>
      <c r="O432" s="150"/>
      <c r="P432" s="150"/>
      <c r="Q432" s="150"/>
      <c r="R432" s="188"/>
      <c r="S432" s="176"/>
      <c r="T432" s="176"/>
      <c r="U432" s="176"/>
    </row>
    <row r="433" spans="1:21" s="156" customFormat="1" ht="12.75">
      <c r="A433" s="520"/>
      <c r="B433" s="238">
        <v>30</v>
      </c>
      <c r="C433" s="552" t="s">
        <v>444</v>
      </c>
      <c r="D433" s="552"/>
      <c r="E433" s="552"/>
      <c r="F433" s="552"/>
      <c r="G433" s="552"/>
      <c r="H433" s="552"/>
      <c r="I433" s="552"/>
      <c r="J433" s="553"/>
      <c r="K433" s="165"/>
      <c r="L433" s="165"/>
      <c r="M433" s="165"/>
      <c r="N433" s="165"/>
      <c r="O433" s="165"/>
      <c r="P433" s="165"/>
      <c r="Q433" s="165"/>
      <c r="R433" s="176"/>
      <c r="S433" s="176"/>
      <c r="T433" s="176"/>
      <c r="U433" s="176"/>
    </row>
    <row r="434" spans="1:21" s="156" customFormat="1" ht="12.75">
      <c r="A434" s="520"/>
      <c r="B434" s="155" t="s">
        <v>483</v>
      </c>
      <c r="C434" s="559" t="s">
        <v>575</v>
      </c>
      <c r="D434" s="560"/>
      <c r="E434" s="560"/>
      <c r="F434" s="560"/>
      <c r="G434" s="560"/>
      <c r="H434" s="560"/>
      <c r="I434" s="560"/>
      <c r="J434" s="561"/>
      <c r="K434" s="203"/>
      <c r="L434" s="203"/>
      <c r="M434" s="203"/>
      <c r="N434" s="203"/>
      <c r="O434" s="203"/>
      <c r="P434" s="203"/>
      <c r="Q434" s="203"/>
      <c r="R434" s="176"/>
      <c r="S434" s="176"/>
      <c r="T434" s="176"/>
      <c r="U434" s="176"/>
    </row>
    <row r="435" spans="1:21" s="156" customFormat="1" ht="11.25">
      <c r="A435" s="176"/>
      <c r="B435" s="158"/>
      <c r="C435" s="328" t="s">
        <v>651</v>
      </c>
      <c r="D435" s="315" t="s">
        <v>576</v>
      </c>
      <c r="E435" s="316" t="s">
        <v>577</v>
      </c>
      <c r="F435" s="316"/>
      <c r="G435" s="149"/>
      <c r="H435" s="149">
        <f t="shared" ref="H435:H454" si="25">+F435*G435</f>
        <v>0</v>
      </c>
      <c r="I435" s="315"/>
      <c r="J435" s="243"/>
      <c r="K435" s="203"/>
      <c r="L435" s="203"/>
      <c r="M435" s="203"/>
      <c r="N435" s="203"/>
      <c r="O435" s="203"/>
      <c r="P435" s="203"/>
      <c r="Q435" s="203"/>
      <c r="R435" s="176"/>
      <c r="S435" s="176"/>
      <c r="T435" s="176"/>
      <c r="U435" s="176"/>
    </row>
    <row r="436" spans="1:21" s="156" customFormat="1" ht="22.5">
      <c r="A436" s="161"/>
      <c r="B436" s="158"/>
      <c r="C436" s="328" t="s">
        <v>652</v>
      </c>
      <c r="D436" s="315" t="s">
        <v>578</v>
      </c>
      <c r="E436" s="316" t="s">
        <v>70</v>
      </c>
      <c r="F436" s="316"/>
      <c r="G436" s="149"/>
      <c r="H436" s="149">
        <f t="shared" si="25"/>
        <v>0</v>
      </c>
      <c r="I436" s="315"/>
      <c r="J436" s="243"/>
      <c r="K436" s="203"/>
      <c r="L436" s="203"/>
      <c r="M436" s="203"/>
      <c r="N436" s="203"/>
      <c r="O436" s="203"/>
      <c r="P436" s="203"/>
      <c r="Q436" s="203"/>
      <c r="R436" s="176"/>
      <c r="S436" s="176"/>
      <c r="T436" s="176"/>
      <c r="U436" s="176"/>
    </row>
    <row r="437" spans="1:21" s="156" customFormat="1" ht="12.75">
      <c r="A437" s="159"/>
      <c r="B437" s="158"/>
      <c r="C437" s="328" t="s">
        <v>653</v>
      </c>
      <c r="D437" s="315" t="s">
        <v>579</v>
      </c>
      <c r="E437" s="316" t="s">
        <v>70</v>
      </c>
      <c r="F437" s="316"/>
      <c r="G437" s="149"/>
      <c r="H437" s="149">
        <f t="shared" si="25"/>
        <v>0</v>
      </c>
      <c r="I437" s="315"/>
      <c r="J437" s="243"/>
      <c r="K437" s="203"/>
      <c r="L437" s="203"/>
      <c r="M437" s="203"/>
      <c r="N437" s="203"/>
      <c r="O437" s="203"/>
      <c r="P437" s="203"/>
      <c r="Q437" s="203"/>
      <c r="R437" s="176"/>
      <c r="S437" s="176"/>
      <c r="T437" s="176"/>
      <c r="U437" s="176"/>
    </row>
    <row r="438" spans="1:21" s="156" customFormat="1" ht="12.75">
      <c r="A438" s="159"/>
      <c r="B438" s="158"/>
      <c r="C438" s="328" t="s">
        <v>654</v>
      </c>
      <c r="D438" s="315" t="s">
        <v>580</v>
      </c>
      <c r="E438" s="316" t="s">
        <v>70</v>
      </c>
      <c r="F438" s="316"/>
      <c r="G438" s="149"/>
      <c r="H438" s="149">
        <f t="shared" si="25"/>
        <v>0</v>
      </c>
      <c r="I438" s="315"/>
      <c r="J438" s="243"/>
      <c r="K438" s="203"/>
      <c r="L438" s="203"/>
      <c r="M438" s="203"/>
      <c r="N438" s="203"/>
      <c r="O438" s="203"/>
      <c r="P438" s="203"/>
      <c r="Q438" s="203"/>
      <c r="R438" s="176"/>
      <c r="S438" s="176"/>
      <c r="T438" s="176"/>
      <c r="U438" s="176"/>
    </row>
    <row r="439" spans="1:21" s="156" customFormat="1" ht="12.75">
      <c r="A439" s="159"/>
      <c r="B439" s="158"/>
      <c r="C439" s="328" t="s">
        <v>655</v>
      </c>
      <c r="D439" s="315" t="s">
        <v>581</v>
      </c>
      <c r="E439" s="316" t="s">
        <v>70</v>
      </c>
      <c r="F439" s="316"/>
      <c r="G439" s="149"/>
      <c r="H439" s="149">
        <f t="shared" si="25"/>
        <v>0</v>
      </c>
      <c r="I439" s="315"/>
      <c r="J439" s="243"/>
      <c r="K439" s="203"/>
      <c r="L439" s="203"/>
      <c r="M439" s="203"/>
      <c r="N439" s="203"/>
      <c r="O439" s="203"/>
      <c r="P439" s="203"/>
      <c r="Q439" s="203"/>
      <c r="R439" s="176"/>
      <c r="S439" s="176"/>
      <c r="T439" s="176"/>
      <c r="U439" s="176"/>
    </row>
    <row r="440" spans="1:21" s="156" customFormat="1" ht="12.75">
      <c r="A440" s="159"/>
      <c r="B440" s="158"/>
      <c r="C440" s="328" t="s">
        <v>656</v>
      </c>
      <c r="D440" s="315" t="s">
        <v>582</v>
      </c>
      <c r="E440" s="316" t="s">
        <v>70</v>
      </c>
      <c r="F440" s="316"/>
      <c r="G440" s="149"/>
      <c r="H440" s="149">
        <f t="shared" si="25"/>
        <v>0</v>
      </c>
      <c r="I440" s="315"/>
      <c r="J440" s="243"/>
      <c r="K440" s="203"/>
      <c r="L440" s="203"/>
      <c r="M440" s="203"/>
      <c r="N440" s="203"/>
      <c r="O440" s="203"/>
      <c r="P440" s="203"/>
      <c r="Q440" s="203"/>
      <c r="R440" s="176"/>
      <c r="S440" s="176"/>
      <c r="T440" s="176"/>
      <c r="U440" s="176"/>
    </row>
    <row r="441" spans="1:21" s="156" customFormat="1" ht="22.5">
      <c r="A441" s="159"/>
      <c r="B441" s="158"/>
      <c r="C441" s="328" t="s">
        <v>657</v>
      </c>
      <c r="D441" s="315" t="s">
        <v>578</v>
      </c>
      <c r="E441" s="316" t="s">
        <v>70</v>
      </c>
      <c r="F441" s="316"/>
      <c r="G441" s="149"/>
      <c r="H441" s="149">
        <f t="shared" si="25"/>
        <v>0</v>
      </c>
      <c r="I441" s="315"/>
      <c r="J441" s="243"/>
      <c r="K441" s="203"/>
      <c r="L441" s="203"/>
      <c r="M441" s="203"/>
      <c r="N441" s="203"/>
      <c r="O441" s="203"/>
      <c r="P441" s="203"/>
      <c r="Q441" s="203"/>
      <c r="R441" s="176"/>
      <c r="S441" s="176"/>
      <c r="T441" s="176"/>
      <c r="U441" s="176"/>
    </row>
    <row r="442" spans="1:21" s="156" customFormat="1" ht="12.75">
      <c r="A442" s="159"/>
      <c r="B442" s="158"/>
      <c r="C442" s="328" t="s">
        <v>658</v>
      </c>
      <c r="D442" s="315" t="s">
        <v>579</v>
      </c>
      <c r="E442" s="316" t="s">
        <v>70</v>
      </c>
      <c r="F442" s="316"/>
      <c r="G442" s="149"/>
      <c r="H442" s="149">
        <f t="shared" si="25"/>
        <v>0</v>
      </c>
      <c r="I442" s="315"/>
      <c r="J442" s="243"/>
      <c r="K442" s="203"/>
      <c r="L442" s="203"/>
      <c r="M442" s="203"/>
      <c r="N442" s="203"/>
      <c r="O442" s="203"/>
      <c r="P442" s="203"/>
      <c r="Q442" s="203"/>
      <c r="R442" s="176"/>
      <c r="S442" s="176"/>
      <c r="T442" s="176"/>
      <c r="U442" s="176"/>
    </row>
    <row r="443" spans="1:21" s="156" customFormat="1" ht="12.75">
      <c r="A443" s="159"/>
      <c r="B443" s="158"/>
      <c r="C443" s="328" t="s">
        <v>659</v>
      </c>
      <c r="D443" s="315" t="s">
        <v>580</v>
      </c>
      <c r="E443" s="316" t="s">
        <v>70</v>
      </c>
      <c r="F443" s="316"/>
      <c r="G443" s="149"/>
      <c r="H443" s="149">
        <f t="shared" si="25"/>
        <v>0</v>
      </c>
      <c r="I443" s="315"/>
      <c r="J443" s="243"/>
      <c r="K443" s="203"/>
      <c r="L443" s="203"/>
      <c r="M443" s="203"/>
      <c r="N443" s="203"/>
      <c r="O443" s="203"/>
      <c r="P443" s="203"/>
      <c r="Q443" s="203"/>
      <c r="R443" s="176"/>
      <c r="S443" s="176"/>
      <c r="T443" s="176"/>
      <c r="U443" s="176"/>
    </row>
    <row r="444" spans="1:21" s="156" customFormat="1" ht="12.75">
      <c r="A444" s="159"/>
      <c r="B444" s="158"/>
      <c r="C444" s="328" t="s">
        <v>660</v>
      </c>
      <c r="D444" s="315" t="s">
        <v>581</v>
      </c>
      <c r="E444" s="316" t="s">
        <v>70</v>
      </c>
      <c r="F444" s="316"/>
      <c r="G444" s="149"/>
      <c r="H444" s="149">
        <f t="shared" si="25"/>
        <v>0</v>
      </c>
      <c r="I444" s="315"/>
      <c r="J444" s="243"/>
      <c r="K444" s="203"/>
      <c r="L444" s="203"/>
      <c r="M444" s="203"/>
      <c r="N444" s="203"/>
      <c r="O444" s="203"/>
      <c r="P444" s="203"/>
      <c r="Q444" s="203"/>
      <c r="R444" s="176"/>
      <c r="S444" s="176"/>
      <c r="T444" s="176"/>
      <c r="U444" s="176"/>
    </row>
    <row r="445" spans="1:21" s="156" customFormat="1" ht="12.75">
      <c r="A445" s="159"/>
      <c r="B445" s="158"/>
      <c r="C445" s="328" t="s">
        <v>661</v>
      </c>
      <c r="D445" s="315" t="s">
        <v>583</v>
      </c>
      <c r="E445" s="316" t="s">
        <v>70</v>
      </c>
      <c r="F445" s="316"/>
      <c r="G445" s="149"/>
      <c r="H445" s="149">
        <f t="shared" si="25"/>
        <v>0</v>
      </c>
      <c r="I445" s="315"/>
      <c r="J445" s="243"/>
      <c r="K445" s="203"/>
      <c r="L445" s="203"/>
      <c r="M445" s="203"/>
      <c r="N445" s="203"/>
      <c r="O445" s="203"/>
      <c r="P445" s="203"/>
      <c r="Q445" s="203"/>
      <c r="R445" s="176"/>
      <c r="S445" s="176"/>
      <c r="T445" s="176"/>
      <c r="U445" s="176"/>
    </row>
    <row r="446" spans="1:21" s="156" customFormat="1" ht="22.5">
      <c r="A446" s="159"/>
      <c r="B446" s="158"/>
      <c r="C446" s="328" t="s">
        <v>662</v>
      </c>
      <c r="D446" s="315" t="s">
        <v>578</v>
      </c>
      <c r="E446" s="316" t="s">
        <v>70</v>
      </c>
      <c r="F446" s="316"/>
      <c r="G446" s="149"/>
      <c r="H446" s="149">
        <f t="shared" si="25"/>
        <v>0</v>
      </c>
      <c r="I446" s="315"/>
      <c r="J446" s="243"/>
      <c r="K446" s="203"/>
      <c r="L446" s="203"/>
      <c r="M446" s="203"/>
      <c r="N446" s="203"/>
      <c r="O446" s="203"/>
      <c r="P446" s="203"/>
      <c r="Q446" s="203"/>
      <c r="R446" s="176"/>
      <c r="S446" s="176"/>
      <c r="T446" s="176"/>
      <c r="U446" s="176"/>
    </row>
    <row r="447" spans="1:21" s="156" customFormat="1" ht="12.75">
      <c r="A447" s="159"/>
      <c r="B447" s="158"/>
      <c r="C447" s="328" t="s">
        <v>663</v>
      </c>
      <c r="D447" s="315" t="s">
        <v>579</v>
      </c>
      <c r="E447" s="316" t="s">
        <v>70</v>
      </c>
      <c r="F447" s="316"/>
      <c r="G447" s="149"/>
      <c r="H447" s="149">
        <f t="shared" si="25"/>
        <v>0</v>
      </c>
      <c r="I447" s="315"/>
      <c r="J447" s="243"/>
      <c r="K447" s="203"/>
      <c r="L447" s="203"/>
      <c r="M447" s="203"/>
      <c r="N447" s="203"/>
      <c r="O447" s="203"/>
      <c r="P447" s="203"/>
      <c r="Q447" s="203"/>
      <c r="R447" s="176"/>
      <c r="S447" s="176"/>
      <c r="T447" s="176"/>
      <c r="U447" s="176"/>
    </row>
    <row r="448" spans="1:21" s="156" customFormat="1" ht="12.75">
      <c r="A448" s="159"/>
      <c r="B448" s="158"/>
      <c r="C448" s="328" t="s">
        <v>664</v>
      </c>
      <c r="D448" s="315" t="s">
        <v>580</v>
      </c>
      <c r="E448" s="316" t="s">
        <v>70</v>
      </c>
      <c r="F448" s="316"/>
      <c r="G448" s="149"/>
      <c r="H448" s="149">
        <f t="shared" si="25"/>
        <v>0</v>
      </c>
      <c r="I448" s="315"/>
      <c r="J448" s="243"/>
      <c r="K448" s="203"/>
      <c r="L448" s="203"/>
      <c r="M448" s="203"/>
      <c r="N448" s="203"/>
      <c r="O448" s="203"/>
      <c r="P448" s="203"/>
      <c r="Q448" s="203"/>
      <c r="R448" s="176"/>
      <c r="S448" s="176"/>
      <c r="T448" s="176"/>
      <c r="U448" s="176"/>
    </row>
    <row r="449" spans="1:21" s="156" customFormat="1" ht="12.75">
      <c r="A449" s="159"/>
      <c r="B449" s="158"/>
      <c r="C449" s="328" t="s">
        <v>665</v>
      </c>
      <c r="D449" s="315" t="s">
        <v>581</v>
      </c>
      <c r="E449" s="316" t="s">
        <v>70</v>
      </c>
      <c r="F449" s="316"/>
      <c r="G449" s="149"/>
      <c r="H449" s="149">
        <f t="shared" si="25"/>
        <v>0</v>
      </c>
      <c r="I449" s="315"/>
      <c r="J449" s="243"/>
      <c r="K449" s="203"/>
      <c r="L449" s="203"/>
      <c r="M449" s="203"/>
      <c r="N449" s="203"/>
      <c r="O449" s="203"/>
      <c r="P449" s="203"/>
      <c r="Q449" s="203"/>
      <c r="R449" s="176"/>
      <c r="S449" s="176"/>
      <c r="T449" s="176"/>
      <c r="U449" s="176"/>
    </row>
    <row r="450" spans="1:21" s="156" customFormat="1" ht="12.75">
      <c r="A450" s="159"/>
      <c r="B450" s="158"/>
      <c r="C450" s="328" t="s">
        <v>666</v>
      </c>
      <c r="D450" s="315" t="s">
        <v>584</v>
      </c>
      <c r="E450" s="316" t="s">
        <v>70</v>
      </c>
      <c r="F450" s="316"/>
      <c r="G450" s="149"/>
      <c r="H450" s="149">
        <f t="shared" si="25"/>
        <v>0</v>
      </c>
      <c r="I450" s="315"/>
      <c r="J450" s="243"/>
      <c r="K450" s="203"/>
      <c r="L450" s="203"/>
      <c r="M450" s="203"/>
      <c r="N450" s="203"/>
      <c r="O450" s="203"/>
      <c r="P450" s="203"/>
      <c r="Q450" s="203"/>
      <c r="R450" s="176"/>
      <c r="S450" s="176"/>
      <c r="T450" s="176"/>
      <c r="U450" s="176"/>
    </row>
    <row r="451" spans="1:21" s="156" customFormat="1" ht="22.5">
      <c r="A451" s="159"/>
      <c r="B451" s="158"/>
      <c r="C451" s="328" t="s">
        <v>667</v>
      </c>
      <c r="D451" s="315" t="s">
        <v>578</v>
      </c>
      <c r="E451" s="316" t="s">
        <v>70</v>
      </c>
      <c r="F451" s="316"/>
      <c r="G451" s="149"/>
      <c r="H451" s="149">
        <f t="shared" si="25"/>
        <v>0</v>
      </c>
      <c r="I451" s="315"/>
      <c r="J451" s="243"/>
      <c r="K451" s="203"/>
      <c r="L451" s="203"/>
      <c r="M451" s="203"/>
      <c r="N451" s="203"/>
      <c r="O451" s="203"/>
      <c r="P451" s="203"/>
      <c r="Q451" s="203"/>
      <c r="R451" s="176"/>
      <c r="S451" s="176"/>
      <c r="T451" s="176"/>
      <c r="U451" s="176"/>
    </row>
    <row r="452" spans="1:21" s="156" customFormat="1" ht="12.75">
      <c r="A452" s="159"/>
      <c r="B452" s="158"/>
      <c r="C452" s="328" t="s">
        <v>668</v>
      </c>
      <c r="D452" s="315" t="s">
        <v>579</v>
      </c>
      <c r="E452" s="316" t="s">
        <v>70</v>
      </c>
      <c r="F452" s="316"/>
      <c r="G452" s="149"/>
      <c r="H452" s="149">
        <f t="shared" si="25"/>
        <v>0</v>
      </c>
      <c r="I452" s="315"/>
      <c r="J452" s="243"/>
      <c r="K452" s="203"/>
      <c r="L452" s="203"/>
      <c r="M452" s="203"/>
      <c r="N452" s="203"/>
      <c r="O452" s="203"/>
      <c r="P452" s="203"/>
      <c r="Q452" s="203"/>
      <c r="R452" s="176"/>
      <c r="S452" s="176"/>
      <c r="T452" s="176"/>
      <c r="U452" s="176"/>
    </row>
    <row r="453" spans="1:21" s="156" customFormat="1" ht="12.75">
      <c r="A453" s="159"/>
      <c r="B453" s="158"/>
      <c r="C453" s="328" t="s">
        <v>669</v>
      </c>
      <c r="D453" s="315" t="s">
        <v>580</v>
      </c>
      <c r="E453" s="316" t="s">
        <v>70</v>
      </c>
      <c r="F453" s="316"/>
      <c r="G453" s="149"/>
      <c r="H453" s="149">
        <f t="shared" si="25"/>
        <v>0</v>
      </c>
      <c r="I453" s="315"/>
      <c r="J453" s="243"/>
      <c r="K453" s="203"/>
      <c r="L453" s="203"/>
      <c r="M453" s="203"/>
      <c r="N453" s="203"/>
      <c r="O453" s="203"/>
      <c r="P453" s="203"/>
      <c r="Q453" s="203"/>
      <c r="R453" s="176"/>
      <c r="S453" s="176"/>
      <c r="T453" s="176"/>
      <c r="U453" s="176"/>
    </row>
    <row r="454" spans="1:21" s="156" customFormat="1" ht="12.75">
      <c r="A454" s="159"/>
      <c r="B454" s="158"/>
      <c r="C454" s="328" t="s">
        <v>670</v>
      </c>
      <c r="D454" s="315" t="s">
        <v>581</v>
      </c>
      <c r="E454" s="316" t="s">
        <v>70</v>
      </c>
      <c r="F454" s="316"/>
      <c r="G454" s="149"/>
      <c r="H454" s="149">
        <f t="shared" si="25"/>
        <v>0</v>
      </c>
      <c r="I454" s="315"/>
      <c r="J454" s="243"/>
      <c r="K454" s="203"/>
      <c r="L454" s="203"/>
      <c r="M454" s="203"/>
      <c r="N454" s="203"/>
      <c r="O454" s="203"/>
      <c r="P454" s="203"/>
      <c r="Q454" s="203"/>
      <c r="R454" s="176"/>
      <c r="S454" s="176"/>
      <c r="T454" s="176"/>
      <c r="U454" s="176"/>
    </row>
    <row r="455" spans="1:21" s="156" customFormat="1" ht="12.75">
      <c r="A455" s="159"/>
      <c r="B455" s="155" t="s">
        <v>484</v>
      </c>
      <c r="C455" s="556" t="s">
        <v>575</v>
      </c>
      <c r="D455" s="557"/>
      <c r="E455" s="557"/>
      <c r="F455" s="557"/>
      <c r="G455" s="557"/>
      <c r="H455" s="557"/>
      <c r="I455" s="557"/>
      <c r="J455" s="558"/>
      <c r="K455" s="203"/>
      <c r="L455" s="203"/>
      <c r="M455" s="203"/>
      <c r="N455" s="203"/>
      <c r="O455" s="203"/>
      <c r="P455" s="203"/>
      <c r="Q455" s="203"/>
      <c r="R455" s="176"/>
      <c r="S455" s="176"/>
      <c r="T455" s="176"/>
      <c r="U455" s="176"/>
    </row>
    <row r="456" spans="1:21" s="156" customFormat="1" ht="12.75">
      <c r="A456" s="159"/>
      <c r="B456" s="358"/>
      <c r="C456" s="556" t="s">
        <v>585</v>
      </c>
      <c r="D456" s="557"/>
      <c r="E456" s="557"/>
      <c r="F456" s="557"/>
      <c r="G456" s="557"/>
      <c r="H456" s="557"/>
      <c r="I456" s="557"/>
      <c r="J456" s="558"/>
      <c r="K456" s="203"/>
      <c r="L456" s="203"/>
      <c r="M456" s="203"/>
      <c r="N456" s="203"/>
      <c r="O456" s="203"/>
      <c r="P456" s="203"/>
      <c r="Q456" s="203"/>
      <c r="R456" s="176"/>
      <c r="S456" s="176"/>
      <c r="T456" s="176"/>
      <c r="U456" s="176"/>
    </row>
    <row r="457" spans="1:21" s="156" customFormat="1" ht="12.75">
      <c r="A457" s="159"/>
      <c r="B457" s="158"/>
      <c r="C457" s="483" t="s">
        <v>671</v>
      </c>
      <c r="D457" s="536" t="s">
        <v>872</v>
      </c>
      <c r="E457" s="316" t="s">
        <v>577</v>
      </c>
      <c r="F457" s="316"/>
      <c r="G457" s="149"/>
      <c r="H457" s="149"/>
      <c r="I457" s="315"/>
      <c r="J457" s="243"/>
      <c r="K457" s="203"/>
      <c r="L457" s="203"/>
      <c r="M457" s="203"/>
      <c r="N457" s="203"/>
      <c r="O457" s="203"/>
      <c r="P457" s="203"/>
      <c r="Q457" s="203"/>
      <c r="R457" s="176"/>
      <c r="S457" s="176"/>
      <c r="T457" s="176"/>
      <c r="U457" s="176"/>
    </row>
    <row r="458" spans="1:21" s="156" customFormat="1" ht="12.75">
      <c r="A458" s="159"/>
      <c r="B458" s="158"/>
      <c r="C458" s="483" t="s">
        <v>672</v>
      </c>
      <c r="D458" s="536" t="s">
        <v>873</v>
      </c>
      <c r="E458" s="316" t="s">
        <v>577</v>
      </c>
      <c r="F458" s="316"/>
      <c r="G458" s="149"/>
      <c r="H458" s="149"/>
      <c r="I458" s="315"/>
      <c r="J458" s="243"/>
      <c r="K458" s="203"/>
      <c r="L458" s="507"/>
      <c r="M458" s="203"/>
      <c r="N458" s="203"/>
      <c r="O458" s="203"/>
      <c r="P458" s="203"/>
      <c r="Q458" s="203"/>
      <c r="R458" s="176"/>
      <c r="S458" s="176"/>
      <c r="T458" s="176"/>
      <c r="U458" s="176"/>
    </row>
    <row r="459" spans="1:21" s="156" customFormat="1" ht="12.75">
      <c r="A459" s="159"/>
      <c r="B459" s="158"/>
      <c r="C459" s="483" t="s">
        <v>673</v>
      </c>
      <c r="D459" s="536" t="s">
        <v>874</v>
      </c>
      <c r="E459" s="316" t="s">
        <v>577</v>
      </c>
      <c r="F459" s="316"/>
      <c r="G459" s="149"/>
      <c r="H459" s="149"/>
      <c r="I459" s="315"/>
      <c r="J459" s="243"/>
      <c r="K459" s="203"/>
      <c r="L459" s="507"/>
      <c r="M459" s="203"/>
      <c r="N459" s="203"/>
      <c r="O459" s="203"/>
      <c r="P459" s="203"/>
      <c r="Q459" s="203"/>
      <c r="R459" s="176"/>
      <c r="S459" s="176"/>
      <c r="T459" s="176"/>
      <c r="U459" s="176"/>
    </row>
    <row r="460" spans="1:21" s="156" customFormat="1" ht="12.75">
      <c r="A460" s="159"/>
      <c r="B460" s="158"/>
      <c r="C460" s="483" t="s">
        <v>674</v>
      </c>
      <c r="D460" s="536" t="s">
        <v>875</v>
      </c>
      <c r="E460" s="316" t="s">
        <v>577</v>
      </c>
      <c r="F460" s="316"/>
      <c r="G460" s="149"/>
      <c r="H460" s="149"/>
      <c r="I460" s="315"/>
      <c r="J460" s="243"/>
      <c r="K460" s="203"/>
      <c r="L460" s="507"/>
      <c r="M460" s="203"/>
      <c r="N460" s="203"/>
      <c r="O460" s="203"/>
      <c r="P460" s="203"/>
      <c r="Q460" s="203"/>
      <c r="R460" s="176"/>
      <c r="S460" s="176"/>
      <c r="T460" s="176"/>
      <c r="U460" s="176"/>
    </row>
    <row r="461" spans="1:21" s="156" customFormat="1" ht="12.75">
      <c r="A461" s="159"/>
      <c r="B461" s="158"/>
      <c r="C461" s="483" t="s">
        <v>675</v>
      </c>
      <c r="D461" s="536" t="s">
        <v>876</v>
      </c>
      <c r="E461" s="316" t="s">
        <v>577</v>
      </c>
      <c r="F461" s="316"/>
      <c r="G461" s="149"/>
      <c r="H461" s="149"/>
      <c r="I461" s="315"/>
      <c r="J461" s="243"/>
      <c r="K461" s="203"/>
      <c r="L461" s="507"/>
      <c r="M461" s="203"/>
      <c r="N461" s="203"/>
      <c r="O461" s="203"/>
      <c r="P461" s="203"/>
      <c r="Q461" s="203"/>
      <c r="R461" s="176"/>
      <c r="S461" s="176"/>
      <c r="T461" s="176"/>
      <c r="U461" s="176"/>
    </row>
    <row r="462" spans="1:21" s="156" customFormat="1" ht="12.75">
      <c r="A462" s="159"/>
      <c r="B462" s="158"/>
      <c r="C462" s="483" t="s">
        <v>676</v>
      </c>
      <c r="D462" s="536" t="s">
        <v>877</v>
      </c>
      <c r="E462" s="316" t="s">
        <v>577</v>
      </c>
      <c r="F462" s="316"/>
      <c r="G462" s="149"/>
      <c r="H462" s="149"/>
      <c r="I462" s="315"/>
      <c r="J462" s="243"/>
      <c r="K462" s="203"/>
      <c r="L462" s="507"/>
      <c r="M462" s="203"/>
      <c r="N462" s="203"/>
      <c r="O462" s="203"/>
      <c r="P462" s="203"/>
      <c r="Q462" s="203"/>
      <c r="R462" s="176"/>
      <c r="S462" s="176"/>
      <c r="T462" s="176"/>
      <c r="U462" s="176"/>
    </row>
    <row r="463" spans="1:21" s="156" customFormat="1" ht="22.5">
      <c r="A463" s="159"/>
      <c r="B463" s="158"/>
      <c r="C463" s="483" t="s">
        <v>677</v>
      </c>
      <c r="D463" s="536" t="s">
        <v>586</v>
      </c>
      <c r="E463" s="316" t="s">
        <v>7</v>
      </c>
      <c r="F463" s="316"/>
      <c r="G463" s="149"/>
      <c r="H463" s="149">
        <f t="shared" ref="H463:H488" si="26">+F463*G463</f>
        <v>0</v>
      </c>
      <c r="I463" s="315"/>
      <c r="J463" s="243"/>
      <c r="K463" s="203"/>
      <c r="L463" s="507"/>
      <c r="M463" s="203"/>
      <c r="N463" s="203"/>
      <c r="O463" s="203"/>
      <c r="P463" s="203"/>
      <c r="Q463" s="203"/>
      <c r="R463" s="176"/>
      <c r="S463" s="176"/>
      <c r="T463" s="176"/>
      <c r="U463" s="176"/>
    </row>
    <row r="464" spans="1:21" s="156" customFormat="1" ht="22.5">
      <c r="A464" s="159"/>
      <c r="B464" s="158"/>
      <c r="C464" s="483" t="s">
        <v>678</v>
      </c>
      <c r="D464" s="536" t="s">
        <v>578</v>
      </c>
      <c r="E464" s="316" t="s">
        <v>7</v>
      </c>
      <c r="F464" s="316"/>
      <c r="G464" s="149"/>
      <c r="H464" s="149">
        <f t="shared" si="26"/>
        <v>0</v>
      </c>
      <c r="I464" s="315"/>
      <c r="J464" s="243"/>
      <c r="K464" s="203"/>
      <c r="L464" s="203"/>
      <c r="M464" s="203"/>
      <c r="N464" s="203"/>
      <c r="O464" s="203"/>
      <c r="P464" s="203"/>
      <c r="Q464" s="203"/>
      <c r="R464" s="176"/>
      <c r="S464" s="176"/>
      <c r="T464" s="176"/>
      <c r="U464" s="176"/>
    </row>
    <row r="465" spans="1:21" s="156" customFormat="1" ht="12.75">
      <c r="A465" s="159"/>
      <c r="B465" s="158"/>
      <c r="C465" s="483" t="s">
        <v>679</v>
      </c>
      <c r="D465" s="536" t="s">
        <v>579</v>
      </c>
      <c r="E465" s="316" t="s">
        <v>7</v>
      </c>
      <c r="F465" s="316"/>
      <c r="G465" s="149"/>
      <c r="H465" s="149">
        <f t="shared" si="26"/>
        <v>0</v>
      </c>
      <c r="I465" s="315"/>
      <c r="J465" s="243"/>
      <c r="K465" s="203"/>
      <c r="L465" s="203"/>
      <c r="M465" s="203"/>
      <c r="N465" s="203"/>
      <c r="O465" s="203"/>
      <c r="P465" s="203"/>
      <c r="Q465" s="203"/>
      <c r="R465" s="176"/>
      <c r="S465" s="176"/>
      <c r="T465" s="176"/>
      <c r="U465" s="176"/>
    </row>
    <row r="466" spans="1:21" s="156" customFormat="1" ht="12.75">
      <c r="A466" s="159"/>
      <c r="B466" s="158"/>
      <c r="C466" s="483" t="s">
        <v>680</v>
      </c>
      <c r="D466" s="536" t="s">
        <v>580</v>
      </c>
      <c r="E466" s="316" t="s">
        <v>7</v>
      </c>
      <c r="F466" s="316"/>
      <c r="G466" s="149"/>
      <c r="H466" s="149">
        <f t="shared" si="26"/>
        <v>0</v>
      </c>
      <c r="I466" s="315"/>
      <c r="J466" s="243"/>
      <c r="K466" s="203"/>
      <c r="L466" s="203"/>
      <c r="M466" s="203"/>
      <c r="N466" s="203"/>
      <c r="O466" s="203"/>
      <c r="P466" s="203"/>
      <c r="Q466" s="203"/>
      <c r="R466" s="176"/>
      <c r="S466" s="176"/>
      <c r="T466" s="176"/>
      <c r="U466" s="176"/>
    </row>
    <row r="467" spans="1:21" s="156" customFormat="1" ht="12.75">
      <c r="A467" s="159"/>
      <c r="B467" s="158"/>
      <c r="C467" s="483" t="s">
        <v>681</v>
      </c>
      <c r="D467" s="536" t="s">
        <v>878</v>
      </c>
      <c r="E467" s="316" t="s">
        <v>577</v>
      </c>
      <c r="F467" s="316"/>
      <c r="G467" s="149"/>
      <c r="H467" s="149">
        <f t="shared" si="26"/>
        <v>0</v>
      </c>
      <c r="I467" s="315"/>
      <c r="J467" s="243"/>
      <c r="K467" s="203"/>
      <c r="L467" s="507"/>
      <c r="M467" s="203"/>
      <c r="N467" s="203"/>
      <c r="O467" s="203"/>
      <c r="P467" s="203"/>
      <c r="Q467" s="203"/>
      <c r="R467" s="176"/>
      <c r="S467" s="176"/>
      <c r="T467" s="176"/>
      <c r="U467" s="176"/>
    </row>
    <row r="468" spans="1:21" s="156" customFormat="1" ht="12.75">
      <c r="A468" s="159"/>
      <c r="B468" s="158"/>
      <c r="C468" s="483" t="s">
        <v>682</v>
      </c>
      <c r="D468" s="536" t="s">
        <v>879</v>
      </c>
      <c r="E468" s="316" t="s">
        <v>577</v>
      </c>
      <c r="F468" s="316"/>
      <c r="G468" s="149"/>
      <c r="H468" s="149">
        <f t="shared" si="26"/>
        <v>0</v>
      </c>
      <c r="I468" s="315"/>
      <c r="J468" s="243"/>
      <c r="K468" s="203"/>
      <c r="L468" s="507"/>
      <c r="M468" s="203"/>
      <c r="N468" s="203"/>
      <c r="O468" s="203"/>
      <c r="P468" s="203"/>
      <c r="Q468" s="203"/>
      <c r="R468" s="176"/>
      <c r="S468" s="176"/>
      <c r="T468" s="176"/>
      <c r="U468" s="176"/>
    </row>
    <row r="469" spans="1:21" s="156" customFormat="1" ht="12.75">
      <c r="A469" s="159"/>
      <c r="B469" s="158"/>
      <c r="C469" s="483" t="s">
        <v>683</v>
      </c>
      <c r="D469" s="536" t="s">
        <v>880</v>
      </c>
      <c r="E469" s="316" t="s">
        <v>577</v>
      </c>
      <c r="F469" s="316"/>
      <c r="G469" s="149"/>
      <c r="H469" s="149">
        <f t="shared" si="26"/>
        <v>0</v>
      </c>
      <c r="I469" s="315"/>
      <c r="J469" s="243"/>
      <c r="K469" s="203"/>
      <c r="L469" s="507"/>
      <c r="M469" s="203"/>
      <c r="N469" s="203"/>
      <c r="O469" s="203"/>
      <c r="P469" s="203"/>
      <c r="Q469" s="203"/>
      <c r="R469" s="176"/>
      <c r="S469" s="176"/>
      <c r="T469" s="176"/>
      <c r="U469" s="176"/>
    </row>
    <row r="470" spans="1:21" s="156" customFormat="1" ht="12.75">
      <c r="A470" s="159"/>
      <c r="B470" s="158"/>
      <c r="C470" s="483" t="s">
        <v>684</v>
      </c>
      <c r="D470" s="536" t="s">
        <v>881</v>
      </c>
      <c r="E470" s="316" t="s">
        <v>577</v>
      </c>
      <c r="F470" s="316"/>
      <c r="G470" s="149"/>
      <c r="H470" s="149">
        <f t="shared" si="26"/>
        <v>0</v>
      </c>
      <c r="I470" s="315"/>
      <c r="J470" s="243"/>
      <c r="K470" s="203"/>
      <c r="L470" s="507"/>
      <c r="M470" s="203"/>
      <c r="N470" s="203"/>
      <c r="O470" s="203"/>
      <c r="P470" s="203"/>
      <c r="Q470" s="203"/>
      <c r="R470" s="176"/>
      <c r="S470" s="176"/>
      <c r="T470" s="176"/>
      <c r="U470" s="176"/>
    </row>
    <row r="471" spans="1:21" s="156" customFormat="1" ht="12.75">
      <c r="A471" s="159"/>
      <c r="B471" s="158"/>
      <c r="C471" s="483" t="s">
        <v>685</v>
      </c>
      <c r="D471" s="536" t="s">
        <v>882</v>
      </c>
      <c r="E471" s="316" t="s">
        <v>577</v>
      </c>
      <c r="F471" s="316"/>
      <c r="G471" s="149"/>
      <c r="H471" s="149">
        <f t="shared" si="26"/>
        <v>0</v>
      </c>
      <c r="I471" s="315"/>
      <c r="J471" s="243"/>
      <c r="K471" s="203"/>
      <c r="L471" s="507"/>
      <c r="M471" s="203"/>
      <c r="N471" s="203"/>
      <c r="O471" s="203"/>
      <c r="P471" s="203"/>
      <c r="Q471" s="203"/>
      <c r="R471" s="176"/>
      <c r="S471" s="176"/>
      <c r="T471" s="176"/>
      <c r="U471" s="176"/>
    </row>
    <row r="472" spans="1:21" s="156" customFormat="1" ht="12.75">
      <c r="A472" s="159"/>
      <c r="B472" s="158"/>
      <c r="C472" s="483" t="s">
        <v>686</v>
      </c>
      <c r="D472" s="536" t="s">
        <v>883</v>
      </c>
      <c r="E472" s="316" t="s">
        <v>577</v>
      </c>
      <c r="F472" s="316"/>
      <c r="G472" s="149"/>
      <c r="H472" s="149">
        <f t="shared" si="26"/>
        <v>0</v>
      </c>
      <c r="I472" s="315"/>
      <c r="J472" s="243"/>
      <c r="K472" s="203"/>
      <c r="L472" s="507"/>
      <c r="M472" s="203"/>
      <c r="N472" s="203"/>
      <c r="O472" s="203"/>
      <c r="P472" s="203"/>
      <c r="Q472" s="203"/>
      <c r="R472" s="176"/>
      <c r="S472" s="176"/>
      <c r="T472" s="176"/>
      <c r="U472" s="176"/>
    </row>
    <row r="473" spans="1:21" s="156" customFormat="1" ht="12.75">
      <c r="A473" s="159"/>
      <c r="B473" s="158"/>
      <c r="C473" s="483" t="s">
        <v>687</v>
      </c>
      <c r="D473" s="536" t="s">
        <v>884</v>
      </c>
      <c r="E473" s="316" t="s">
        <v>577</v>
      </c>
      <c r="F473" s="316"/>
      <c r="G473" s="149"/>
      <c r="H473" s="149">
        <f t="shared" si="26"/>
        <v>0</v>
      </c>
      <c r="I473" s="315"/>
      <c r="J473" s="243"/>
      <c r="K473" s="203"/>
      <c r="L473" s="507"/>
      <c r="M473" s="203"/>
      <c r="N473" s="203"/>
      <c r="O473" s="203"/>
      <c r="P473" s="203"/>
      <c r="Q473" s="203"/>
      <c r="R473" s="176"/>
      <c r="S473" s="176"/>
      <c r="T473" s="176"/>
      <c r="U473" s="176"/>
    </row>
    <row r="474" spans="1:21" s="156" customFormat="1" ht="12.75">
      <c r="A474" s="159"/>
      <c r="B474" s="158"/>
      <c r="C474" s="483" t="s">
        <v>688</v>
      </c>
      <c r="D474" s="536" t="s">
        <v>885</v>
      </c>
      <c r="E474" s="316" t="s">
        <v>577</v>
      </c>
      <c r="F474" s="316"/>
      <c r="G474" s="149"/>
      <c r="H474" s="149">
        <f t="shared" si="26"/>
        <v>0</v>
      </c>
      <c r="I474" s="315"/>
      <c r="J474" s="243"/>
      <c r="K474" s="203"/>
      <c r="L474" s="507"/>
      <c r="M474" s="203"/>
      <c r="N474" s="203"/>
      <c r="O474" s="203"/>
      <c r="P474" s="203"/>
      <c r="Q474" s="203"/>
      <c r="R474" s="176"/>
      <c r="S474" s="176"/>
      <c r="T474" s="176"/>
      <c r="U474" s="176"/>
    </row>
    <row r="475" spans="1:21" s="156" customFormat="1" ht="12.75">
      <c r="A475" s="159"/>
      <c r="B475" s="158"/>
      <c r="C475" s="483" t="s">
        <v>689</v>
      </c>
      <c r="D475" s="536" t="s">
        <v>886</v>
      </c>
      <c r="E475" s="316" t="s">
        <v>577</v>
      </c>
      <c r="F475" s="316"/>
      <c r="G475" s="149"/>
      <c r="H475" s="149">
        <f t="shared" si="26"/>
        <v>0</v>
      </c>
      <c r="I475" s="315"/>
      <c r="J475" s="243"/>
      <c r="K475" s="203"/>
      <c r="L475" s="507"/>
      <c r="M475" s="203"/>
      <c r="N475" s="203"/>
      <c r="O475" s="203"/>
      <c r="P475" s="203"/>
      <c r="Q475" s="203"/>
      <c r="R475" s="176"/>
      <c r="S475" s="176"/>
      <c r="T475" s="176"/>
      <c r="U475" s="176"/>
    </row>
    <row r="476" spans="1:21" s="156" customFormat="1" ht="12.75">
      <c r="A476" s="159"/>
      <c r="B476" s="158"/>
      <c r="C476" s="483" t="s">
        <v>690</v>
      </c>
      <c r="D476" s="536" t="s">
        <v>887</v>
      </c>
      <c r="E476" s="316" t="s">
        <v>577</v>
      </c>
      <c r="F476" s="316"/>
      <c r="G476" s="149"/>
      <c r="H476" s="149">
        <f t="shared" si="26"/>
        <v>0</v>
      </c>
      <c r="I476" s="315"/>
      <c r="J476" s="243"/>
      <c r="K476" s="203"/>
      <c r="L476" s="507"/>
      <c r="M476" s="203"/>
      <c r="N476" s="203"/>
      <c r="O476" s="203"/>
      <c r="P476" s="203"/>
      <c r="Q476" s="203"/>
      <c r="R476" s="176"/>
      <c r="S476" s="176"/>
      <c r="T476" s="176"/>
      <c r="U476" s="176"/>
    </row>
    <row r="477" spans="1:21" s="156" customFormat="1" ht="22.5">
      <c r="A477" s="159"/>
      <c r="B477" s="158"/>
      <c r="C477" s="483" t="s">
        <v>691</v>
      </c>
      <c r="D477" s="315" t="s">
        <v>586</v>
      </c>
      <c r="E477" s="316" t="s">
        <v>70</v>
      </c>
      <c r="F477" s="316"/>
      <c r="G477" s="149"/>
      <c r="H477" s="149">
        <f t="shared" si="26"/>
        <v>0</v>
      </c>
      <c r="I477" s="315"/>
      <c r="J477" s="243"/>
      <c r="K477" s="203"/>
      <c r="L477" s="203"/>
      <c r="M477" s="203"/>
      <c r="N477" s="203"/>
      <c r="O477" s="203"/>
      <c r="P477" s="203"/>
      <c r="Q477" s="203"/>
      <c r="R477" s="176"/>
      <c r="S477" s="176"/>
      <c r="T477" s="176"/>
      <c r="U477" s="176"/>
    </row>
    <row r="478" spans="1:21" s="156" customFormat="1" ht="22.5">
      <c r="A478" s="159"/>
      <c r="B478" s="158"/>
      <c r="C478" s="483" t="s">
        <v>692</v>
      </c>
      <c r="D478" s="315" t="s">
        <v>578</v>
      </c>
      <c r="E478" s="316" t="s">
        <v>70</v>
      </c>
      <c r="F478" s="316"/>
      <c r="G478" s="149"/>
      <c r="H478" s="149">
        <f t="shared" si="26"/>
        <v>0</v>
      </c>
      <c r="I478" s="315"/>
      <c r="J478" s="243"/>
      <c r="K478" s="203"/>
      <c r="L478" s="203"/>
      <c r="M478" s="203"/>
      <c r="N478" s="203"/>
      <c r="O478" s="203"/>
      <c r="P478" s="203"/>
      <c r="Q478" s="203"/>
      <c r="R478" s="176"/>
      <c r="S478" s="176"/>
      <c r="T478" s="176"/>
      <c r="U478" s="176"/>
    </row>
    <row r="479" spans="1:21" s="156" customFormat="1" ht="12.75">
      <c r="A479" s="159"/>
      <c r="B479" s="158"/>
      <c r="C479" s="483" t="s">
        <v>693</v>
      </c>
      <c r="D479" s="315" t="s">
        <v>579</v>
      </c>
      <c r="E479" s="316" t="s">
        <v>70</v>
      </c>
      <c r="F479" s="316"/>
      <c r="G479" s="149"/>
      <c r="H479" s="149">
        <f t="shared" si="26"/>
        <v>0</v>
      </c>
      <c r="I479" s="315"/>
      <c r="J479" s="243"/>
      <c r="K479" s="203"/>
      <c r="L479" s="203"/>
      <c r="M479" s="203"/>
      <c r="N479" s="203"/>
      <c r="O479" s="203"/>
      <c r="P479" s="203"/>
      <c r="Q479" s="203"/>
      <c r="R479" s="176"/>
      <c r="S479" s="176"/>
      <c r="T479" s="176"/>
      <c r="U479" s="176"/>
    </row>
    <row r="480" spans="1:21" s="156" customFormat="1" ht="12.75">
      <c r="A480" s="159"/>
      <c r="B480" s="158"/>
      <c r="C480" s="483" t="s">
        <v>694</v>
      </c>
      <c r="D480" s="536" t="s">
        <v>580</v>
      </c>
      <c r="E480" s="316" t="s">
        <v>70</v>
      </c>
      <c r="F480" s="316"/>
      <c r="G480" s="149"/>
      <c r="H480" s="149">
        <f t="shared" si="26"/>
        <v>0</v>
      </c>
      <c r="I480" s="315"/>
      <c r="J480" s="243"/>
      <c r="K480" s="203"/>
      <c r="L480" s="203"/>
      <c r="M480" s="203"/>
      <c r="N480" s="203"/>
      <c r="O480" s="203"/>
      <c r="P480" s="203"/>
      <c r="Q480" s="203"/>
      <c r="R480" s="176"/>
      <c r="S480" s="176"/>
      <c r="T480" s="176"/>
      <c r="U480" s="176"/>
    </row>
    <row r="481" spans="1:21" s="156" customFormat="1" ht="12.75">
      <c r="A481" s="159"/>
      <c r="B481" s="158"/>
      <c r="C481" s="483" t="s">
        <v>695</v>
      </c>
      <c r="D481" s="536" t="s">
        <v>888</v>
      </c>
      <c r="E481" s="316" t="s">
        <v>577</v>
      </c>
      <c r="F481" s="316"/>
      <c r="G481" s="149"/>
      <c r="H481" s="149"/>
      <c r="I481" s="315"/>
      <c r="J481" s="243"/>
      <c r="K481" s="203"/>
      <c r="L481" s="507"/>
      <c r="M481" s="203"/>
      <c r="N481" s="203"/>
      <c r="O481" s="203"/>
      <c r="P481" s="203"/>
      <c r="Q481" s="203"/>
      <c r="R481" s="176"/>
      <c r="S481" s="176"/>
      <c r="T481" s="176"/>
      <c r="U481" s="176"/>
    </row>
    <row r="482" spans="1:21" s="156" customFormat="1" ht="12.75">
      <c r="A482" s="159"/>
      <c r="B482" s="158"/>
      <c r="C482" s="483" t="s">
        <v>696</v>
      </c>
      <c r="D482" s="536" t="s">
        <v>889</v>
      </c>
      <c r="E482" s="316" t="s">
        <v>577</v>
      </c>
      <c r="F482" s="316"/>
      <c r="G482" s="149"/>
      <c r="H482" s="149"/>
      <c r="I482" s="315"/>
      <c r="J482" s="243"/>
      <c r="K482" s="203"/>
      <c r="L482" s="507"/>
      <c r="M482" s="203"/>
      <c r="N482" s="203"/>
      <c r="O482" s="203"/>
      <c r="P482" s="203"/>
      <c r="Q482" s="203"/>
      <c r="R482" s="176"/>
      <c r="S482" s="176"/>
      <c r="T482" s="176"/>
      <c r="U482" s="176"/>
    </row>
    <row r="483" spans="1:21" s="156" customFormat="1" ht="12.75">
      <c r="A483" s="159"/>
      <c r="B483" s="158"/>
      <c r="C483" s="483" t="s">
        <v>697</v>
      </c>
      <c r="D483" s="536" t="s">
        <v>890</v>
      </c>
      <c r="E483" s="316" t="s">
        <v>577</v>
      </c>
      <c r="F483" s="316"/>
      <c r="G483" s="149"/>
      <c r="H483" s="149"/>
      <c r="I483" s="315"/>
      <c r="J483" s="243"/>
      <c r="K483" s="203"/>
      <c r="L483" s="507"/>
      <c r="M483" s="203"/>
      <c r="N483" s="203"/>
      <c r="O483" s="203"/>
      <c r="P483" s="203"/>
      <c r="Q483" s="203"/>
      <c r="R483" s="176"/>
      <c r="S483" s="176"/>
      <c r="T483" s="176"/>
      <c r="U483" s="176"/>
    </row>
    <row r="484" spans="1:21" s="156" customFormat="1" ht="12.75">
      <c r="A484" s="159"/>
      <c r="B484" s="158"/>
      <c r="C484" s="483" t="s">
        <v>698</v>
      </c>
      <c r="D484" s="536" t="s">
        <v>890</v>
      </c>
      <c r="E484" s="316" t="s">
        <v>577</v>
      </c>
      <c r="F484" s="316"/>
      <c r="G484" s="149"/>
      <c r="H484" s="149"/>
      <c r="I484" s="315"/>
      <c r="J484" s="243"/>
      <c r="K484" s="203"/>
      <c r="L484" s="507"/>
      <c r="M484" s="203"/>
      <c r="N484" s="203"/>
      <c r="O484" s="203"/>
      <c r="P484" s="203"/>
      <c r="Q484" s="203"/>
      <c r="R484" s="176"/>
      <c r="S484" s="176"/>
      <c r="T484" s="176"/>
      <c r="U484" s="176"/>
    </row>
    <row r="485" spans="1:21" s="156" customFormat="1" ht="22.5">
      <c r="A485" s="159"/>
      <c r="B485" s="158"/>
      <c r="C485" s="483" t="s">
        <v>699</v>
      </c>
      <c r="D485" s="315" t="s">
        <v>586</v>
      </c>
      <c r="E485" s="316" t="s">
        <v>70</v>
      </c>
      <c r="F485" s="316"/>
      <c r="G485" s="149"/>
      <c r="H485" s="149">
        <f t="shared" si="26"/>
        <v>0</v>
      </c>
      <c r="I485" s="315"/>
      <c r="J485" s="243"/>
      <c r="K485" s="203"/>
      <c r="L485" s="203"/>
      <c r="M485" s="203"/>
      <c r="N485" s="203"/>
      <c r="O485" s="203"/>
      <c r="P485" s="203"/>
      <c r="Q485" s="203"/>
      <c r="R485" s="176"/>
      <c r="S485" s="176"/>
      <c r="T485" s="176"/>
      <c r="U485" s="176"/>
    </row>
    <row r="486" spans="1:21" s="156" customFormat="1" ht="22.5">
      <c r="A486" s="159"/>
      <c r="B486" s="158"/>
      <c r="C486" s="483" t="s">
        <v>700</v>
      </c>
      <c r="D486" s="315" t="s">
        <v>578</v>
      </c>
      <c r="E486" s="316" t="s">
        <v>70</v>
      </c>
      <c r="F486" s="316"/>
      <c r="G486" s="149"/>
      <c r="H486" s="149">
        <f t="shared" si="26"/>
        <v>0</v>
      </c>
      <c r="I486" s="315"/>
      <c r="J486" s="243"/>
      <c r="K486" s="203"/>
      <c r="L486" s="203"/>
      <c r="M486" s="203"/>
      <c r="N486" s="203"/>
      <c r="O486" s="203"/>
      <c r="P486" s="203"/>
      <c r="Q486" s="203"/>
      <c r="R486" s="176"/>
      <c r="S486" s="176"/>
      <c r="T486" s="176"/>
      <c r="U486" s="176"/>
    </row>
    <row r="487" spans="1:21" s="156" customFormat="1" ht="12.75">
      <c r="A487" s="159"/>
      <c r="B487" s="158"/>
      <c r="C487" s="483" t="s">
        <v>701</v>
      </c>
      <c r="D487" s="315" t="s">
        <v>579</v>
      </c>
      <c r="E487" s="316" t="s">
        <v>70</v>
      </c>
      <c r="F487" s="316"/>
      <c r="G487" s="149"/>
      <c r="H487" s="149">
        <f t="shared" si="26"/>
        <v>0</v>
      </c>
      <c r="I487" s="315"/>
      <c r="J487" s="243"/>
      <c r="K487" s="203"/>
      <c r="L487" s="203"/>
      <c r="M487" s="203"/>
      <c r="N487" s="203"/>
      <c r="O487" s="203"/>
      <c r="P487" s="203"/>
      <c r="Q487" s="203"/>
      <c r="R487" s="176"/>
      <c r="S487" s="176"/>
      <c r="T487" s="176"/>
      <c r="U487" s="176"/>
    </row>
    <row r="488" spans="1:21" s="156" customFormat="1" ht="12.75">
      <c r="A488" s="159"/>
      <c r="B488" s="158"/>
      <c r="C488" s="483" t="s">
        <v>702</v>
      </c>
      <c r="D488" s="315" t="s">
        <v>580</v>
      </c>
      <c r="E488" s="316" t="s">
        <v>70</v>
      </c>
      <c r="F488" s="316"/>
      <c r="G488" s="149"/>
      <c r="H488" s="149">
        <f t="shared" si="26"/>
        <v>0</v>
      </c>
      <c r="I488" s="315"/>
      <c r="J488" s="243"/>
      <c r="K488" s="203"/>
      <c r="L488" s="203"/>
      <c r="M488" s="203"/>
      <c r="N488" s="203"/>
      <c r="O488" s="203"/>
      <c r="P488" s="203"/>
      <c r="Q488" s="203"/>
      <c r="R488" s="176"/>
      <c r="S488" s="176"/>
      <c r="T488" s="176"/>
      <c r="U488" s="176"/>
    </row>
    <row r="489" spans="1:21" s="156" customFormat="1" ht="12.75">
      <c r="A489" s="159"/>
      <c r="B489" s="155" t="s">
        <v>703</v>
      </c>
      <c r="C489" s="556" t="s">
        <v>585</v>
      </c>
      <c r="D489" s="557"/>
      <c r="E489" s="557"/>
      <c r="F489" s="557"/>
      <c r="G489" s="557"/>
      <c r="H489" s="557"/>
      <c r="I489" s="557"/>
      <c r="J489" s="558"/>
      <c r="K489" s="203"/>
      <c r="L489" s="203"/>
      <c r="M489" s="203"/>
      <c r="N489" s="203"/>
      <c r="O489" s="203"/>
      <c r="P489" s="203"/>
      <c r="Q489" s="203"/>
      <c r="R489" s="176"/>
      <c r="S489" s="176"/>
      <c r="T489" s="176"/>
      <c r="U489" s="176"/>
    </row>
    <row r="490" spans="1:21" s="156" customFormat="1" ht="12.75">
      <c r="A490" s="159"/>
      <c r="B490" s="358"/>
      <c r="C490" s="556" t="s">
        <v>587</v>
      </c>
      <c r="D490" s="557"/>
      <c r="E490" s="557"/>
      <c r="F490" s="557"/>
      <c r="G490" s="557"/>
      <c r="H490" s="557"/>
      <c r="I490" s="557"/>
      <c r="J490" s="558"/>
      <c r="K490" s="203"/>
      <c r="L490" s="203"/>
      <c r="M490" s="203"/>
      <c r="N490" s="203"/>
      <c r="O490" s="203"/>
      <c r="P490" s="203"/>
      <c r="Q490" s="203"/>
      <c r="R490" s="176"/>
      <c r="S490" s="176"/>
      <c r="T490" s="176"/>
      <c r="U490" s="176"/>
    </row>
    <row r="491" spans="1:21" s="156" customFormat="1" ht="22.5">
      <c r="A491" s="159"/>
      <c r="B491" s="158"/>
      <c r="C491" s="316" t="s">
        <v>704</v>
      </c>
      <c r="D491" s="536" t="s">
        <v>891</v>
      </c>
      <c r="E491" s="316" t="s">
        <v>577</v>
      </c>
      <c r="F491" s="316"/>
      <c r="G491" s="149"/>
      <c r="H491" s="149"/>
      <c r="I491" s="315"/>
      <c r="J491" s="243"/>
      <c r="K491" s="203"/>
      <c r="L491" s="507"/>
      <c r="M491" s="507"/>
      <c r="N491" s="203"/>
      <c r="O491" s="203"/>
      <c r="P491" s="203"/>
      <c r="Q491" s="203"/>
      <c r="R491" s="176"/>
      <c r="S491" s="176"/>
      <c r="T491" s="176"/>
      <c r="U491" s="176"/>
    </row>
    <row r="492" spans="1:21" s="156" customFormat="1" ht="22.5">
      <c r="A492" s="159"/>
      <c r="B492" s="158"/>
      <c r="C492" s="316" t="s">
        <v>705</v>
      </c>
      <c r="D492" s="315" t="s">
        <v>586</v>
      </c>
      <c r="E492" s="316" t="s">
        <v>70</v>
      </c>
      <c r="F492" s="316"/>
      <c r="G492" s="149"/>
      <c r="H492" s="149">
        <f>+F492*G492</f>
        <v>0</v>
      </c>
      <c r="I492" s="315"/>
      <c r="J492" s="243"/>
      <c r="K492" s="203"/>
      <c r="L492" s="203"/>
      <c r="M492" s="203"/>
      <c r="N492" s="203"/>
      <c r="O492" s="203"/>
      <c r="P492" s="203"/>
      <c r="Q492" s="203"/>
      <c r="R492" s="176"/>
      <c r="S492" s="176"/>
      <c r="T492" s="176"/>
      <c r="U492" s="176"/>
    </row>
    <row r="493" spans="1:21" s="156" customFormat="1" ht="12.75">
      <c r="A493" s="159"/>
      <c r="B493" s="158"/>
      <c r="C493" s="316" t="s">
        <v>706</v>
      </c>
      <c r="D493" s="315" t="s">
        <v>588</v>
      </c>
      <c r="E493" s="316" t="s">
        <v>70</v>
      </c>
      <c r="F493" s="316"/>
      <c r="G493" s="149"/>
      <c r="H493" s="149">
        <f>+F493*G493</f>
        <v>0</v>
      </c>
      <c r="I493" s="315"/>
      <c r="J493" s="243"/>
      <c r="K493" s="203"/>
      <c r="L493" s="203"/>
      <c r="M493" s="203"/>
      <c r="N493" s="203"/>
      <c r="O493" s="203"/>
      <c r="P493" s="203"/>
      <c r="Q493" s="203"/>
      <c r="R493" s="176"/>
      <c r="S493" s="176"/>
      <c r="T493" s="176"/>
      <c r="U493" s="176"/>
    </row>
    <row r="494" spans="1:21" s="156" customFormat="1" ht="12.75">
      <c r="A494" s="159"/>
      <c r="B494" s="155" t="s">
        <v>707</v>
      </c>
      <c r="C494" s="556" t="s">
        <v>967</v>
      </c>
      <c r="D494" s="557"/>
      <c r="E494" s="557"/>
      <c r="F494" s="557"/>
      <c r="G494" s="557"/>
      <c r="H494" s="557"/>
      <c r="I494" s="557"/>
      <c r="J494" s="558"/>
      <c r="K494" s="203"/>
      <c r="L494" s="203"/>
      <c r="M494" s="203"/>
      <c r="N494" s="203"/>
      <c r="O494" s="203"/>
      <c r="P494" s="203"/>
      <c r="Q494" s="203"/>
      <c r="R494" s="176"/>
      <c r="S494" s="176"/>
      <c r="T494" s="176"/>
      <c r="U494" s="176"/>
    </row>
    <row r="495" spans="1:21" s="156" customFormat="1" ht="12.75">
      <c r="A495" s="159"/>
      <c r="B495" s="340"/>
      <c r="C495" s="556" t="s">
        <v>589</v>
      </c>
      <c r="D495" s="557"/>
      <c r="E495" s="557"/>
      <c r="F495" s="557"/>
      <c r="G495" s="557"/>
      <c r="H495" s="557"/>
      <c r="I495" s="557"/>
      <c r="J495" s="558"/>
      <c r="K495" s="203"/>
      <c r="L495" s="203"/>
      <c r="M495" s="203"/>
      <c r="N495" s="203"/>
      <c r="O495" s="203"/>
      <c r="P495" s="203"/>
      <c r="Q495" s="203"/>
      <c r="R495" s="176"/>
      <c r="S495" s="176"/>
      <c r="T495" s="176"/>
      <c r="U495" s="176"/>
    </row>
    <row r="496" spans="1:21" s="156" customFormat="1" ht="12.75">
      <c r="A496" s="159"/>
      <c r="B496" s="521"/>
      <c r="C496" s="316" t="s">
        <v>708</v>
      </c>
      <c r="D496" s="315" t="s">
        <v>590</v>
      </c>
      <c r="E496" s="316" t="s">
        <v>577</v>
      </c>
      <c r="F496" s="316"/>
      <c r="G496" s="149"/>
      <c r="H496" s="149">
        <f>+F496*G496</f>
        <v>0</v>
      </c>
      <c r="I496" s="315"/>
      <c r="J496" s="243"/>
      <c r="K496" s="203"/>
      <c r="L496" s="203"/>
      <c r="M496" s="203"/>
      <c r="N496" s="203"/>
      <c r="O496" s="203"/>
      <c r="P496" s="203"/>
      <c r="Q496" s="203"/>
      <c r="R496" s="176"/>
      <c r="S496" s="176"/>
      <c r="T496" s="176"/>
      <c r="U496" s="176"/>
    </row>
    <row r="497" spans="1:21" s="156" customFormat="1" ht="12.75">
      <c r="A497" s="159"/>
      <c r="B497" s="521"/>
      <c r="C497" s="316" t="s">
        <v>709</v>
      </c>
      <c r="D497" s="315" t="s">
        <v>591</v>
      </c>
      <c r="E497" s="316" t="s">
        <v>577</v>
      </c>
      <c r="F497" s="316"/>
      <c r="G497" s="149"/>
      <c r="H497" s="149">
        <f>+F497*G497</f>
        <v>0</v>
      </c>
      <c r="I497" s="315"/>
      <c r="J497" s="243"/>
      <c r="K497" s="203"/>
      <c r="L497" s="203"/>
      <c r="M497" s="203"/>
      <c r="N497" s="203"/>
      <c r="O497" s="203"/>
      <c r="P497" s="203"/>
      <c r="Q497" s="203"/>
      <c r="R497" s="176"/>
      <c r="S497" s="176"/>
      <c r="T497" s="176"/>
      <c r="U497" s="176"/>
    </row>
    <row r="498" spans="1:21" s="156" customFormat="1" ht="12.75">
      <c r="A498" s="159"/>
      <c r="B498" s="521"/>
      <c r="C498" s="316" t="s">
        <v>710</v>
      </c>
      <c r="D498" s="315" t="s">
        <v>592</v>
      </c>
      <c r="E498" s="316" t="s">
        <v>577</v>
      </c>
      <c r="F498" s="316"/>
      <c r="G498" s="149"/>
      <c r="H498" s="149">
        <f>+F498*G498</f>
        <v>0</v>
      </c>
      <c r="I498" s="315"/>
      <c r="J498" s="243"/>
      <c r="K498" s="203"/>
      <c r="L498" s="203"/>
      <c r="M498" s="203"/>
      <c r="N498" s="203"/>
      <c r="O498" s="203"/>
      <c r="P498" s="203"/>
      <c r="Q498" s="203"/>
      <c r="R498" s="176"/>
      <c r="S498" s="176"/>
      <c r="T498" s="176"/>
      <c r="U498" s="176"/>
    </row>
    <row r="499" spans="1:21" s="156" customFormat="1" ht="12.75">
      <c r="A499" s="159"/>
      <c r="B499" s="521"/>
      <c r="C499" s="316" t="s">
        <v>711</v>
      </c>
      <c r="D499" s="315" t="s">
        <v>593</v>
      </c>
      <c r="E499" s="316" t="s">
        <v>577</v>
      </c>
      <c r="F499" s="316"/>
      <c r="G499" s="149"/>
      <c r="H499" s="149">
        <f>+F499*G499</f>
        <v>0</v>
      </c>
      <c r="I499" s="315"/>
      <c r="J499" s="243"/>
      <c r="K499" s="203"/>
      <c r="L499" s="203"/>
      <c r="M499" s="203"/>
      <c r="N499" s="203"/>
      <c r="O499" s="203"/>
      <c r="P499" s="203"/>
      <c r="Q499" s="203"/>
      <c r="R499" s="176"/>
      <c r="S499" s="176"/>
      <c r="T499" s="176"/>
      <c r="U499" s="176"/>
    </row>
    <row r="500" spans="1:21" s="156" customFormat="1" ht="12.75">
      <c r="A500" s="159"/>
      <c r="B500" s="155" t="s">
        <v>712</v>
      </c>
      <c r="C500" s="556" t="s">
        <v>589</v>
      </c>
      <c r="D500" s="557"/>
      <c r="E500" s="557"/>
      <c r="F500" s="557"/>
      <c r="G500" s="557"/>
      <c r="H500" s="557"/>
      <c r="I500" s="557"/>
      <c r="J500" s="558"/>
      <c r="K500" s="203"/>
      <c r="L500" s="203"/>
      <c r="M500" s="203"/>
      <c r="N500" s="203"/>
      <c r="O500" s="203"/>
      <c r="P500" s="203"/>
      <c r="Q500" s="203"/>
      <c r="R500" s="176"/>
      <c r="S500" s="176"/>
      <c r="T500" s="176"/>
      <c r="U500" s="176"/>
    </row>
    <row r="501" spans="1:21" s="156" customFormat="1" ht="12.75">
      <c r="A501" s="159"/>
      <c r="B501" s="340"/>
      <c r="C501" s="556" t="s">
        <v>594</v>
      </c>
      <c r="D501" s="557"/>
      <c r="E501" s="557"/>
      <c r="F501" s="557"/>
      <c r="G501" s="557"/>
      <c r="H501" s="557"/>
      <c r="I501" s="557"/>
      <c r="J501" s="558"/>
      <c r="K501" s="203"/>
      <c r="L501" s="203"/>
      <c r="M501" s="203"/>
      <c r="N501" s="203"/>
      <c r="O501" s="203"/>
      <c r="P501" s="203"/>
      <c r="Q501" s="203"/>
      <c r="R501" s="176"/>
      <c r="S501" s="176"/>
      <c r="T501" s="176"/>
      <c r="U501" s="176"/>
    </row>
    <row r="502" spans="1:21" s="156" customFormat="1" ht="12.75">
      <c r="A502" s="159"/>
      <c r="B502" s="521"/>
      <c r="C502" s="316" t="s">
        <v>713</v>
      </c>
      <c r="D502" s="315" t="s">
        <v>595</v>
      </c>
      <c r="E502" s="316" t="s">
        <v>577</v>
      </c>
      <c r="F502" s="316"/>
      <c r="G502" s="149"/>
      <c r="H502" s="149">
        <f t="shared" ref="H502:H512" si="27">+F502*G502</f>
        <v>0</v>
      </c>
      <c r="I502" s="315"/>
      <c r="J502" s="243"/>
      <c r="K502" s="203"/>
      <c r="L502" s="203"/>
      <c r="M502" s="203"/>
      <c r="N502" s="203"/>
      <c r="O502" s="203"/>
      <c r="P502" s="203"/>
      <c r="Q502" s="203"/>
      <c r="R502" s="176"/>
      <c r="S502" s="176"/>
      <c r="T502" s="176"/>
      <c r="U502" s="176"/>
    </row>
    <row r="503" spans="1:21" s="156" customFormat="1" ht="12.75">
      <c r="A503" s="159"/>
      <c r="B503" s="521"/>
      <c r="C503" s="316" t="s">
        <v>714</v>
      </c>
      <c r="D503" s="315" t="s">
        <v>596</v>
      </c>
      <c r="E503" s="316" t="s">
        <v>577</v>
      </c>
      <c r="F503" s="316"/>
      <c r="G503" s="149"/>
      <c r="H503" s="149">
        <f t="shared" si="27"/>
        <v>0</v>
      </c>
      <c r="I503" s="326"/>
      <c r="J503" s="243"/>
      <c r="K503" s="203"/>
      <c r="L503" s="203"/>
      <c r="M503" s="203"/>
      <c r="N503" s="203"/>
      <c r="O503" s="203"/>
      <c r="P503" s="203"/>
      <c r="Q503" s="203"/>
      <c r="R503" s="176"/>
      <c r="S503" s="176"/>
      <c r="T503" s="176"/>
      <c r="U503" s="176"/>
    </row>
    <row r="504" spans="1:21" s="156" customFormat="1" ht="12.75">
      <c r="A504" s="159"/>
      <c r="B504" s="521"/>
      <c r="C504" s="316" t="s">
        <v>715</v>
      </c>
      <c r="D504" s="315" t="s">
        <v>597</v>
      </c>
      <c r="E504" s="316" t="s">
        <v>577</v>
      </c>
      <c r="F504" s="316"/>
      <c r="G504" s="149"/>
      <c r="H504" s="149">
        <f t="shared" si="27"/>
        <v>0</v>
      </c>
      <c r="I504" s="315"/>
      <c r="J504" s="243"/>
      <c r="K504" s="203"/>
      <c r="L504" s="203"/>
      <c r="M504" s="203"/>
      <c r="N504" s="203"/>
      <c r="O504" s="203"/>
      <c r="P504" s="203"/>
      <c r="Q504" s="203"/>
      <c r="R504" s="176"/>
      <c r="S504" s="176"/>
      <c r="T504" s="176"/>
      <c r="U504" s="176"/>
    </row>
    <row r="505" spans="1:21" s="156" customFormat="1" ht="12.75">
      <c r="A505" s="159"/>
      <c r="B505" s="521"/>
      <c r="C505" s="316" t="s">
        <v>716</v>
      </c>
      <c r="D505" s="315" t="s">
        <v>598</v>
      </c>
      <c r="E505" s="316" t="s">
        <v>577</v>
      </c>
      <c r="F505" s="316"/>
      <c r="G505" s="149"/>
      <c r="H505" s="149">
        <f t="shared" si="27"/>
        <v>0</v>
      </c>
      <c r="I505" s="315"/>
      <c r="J505" s="243"/>
      <c r="K505" s="203"/>
      <c r="L505" s="203"/>
      <c r="M505" s="203"/>
      <c r="N505" s="203"/>
      <c r="O505" s="203"/>
      <c r="P505" s="203"/>
      <c r="Q505" s="203"/>
      <c r="R505" s="176"/>
      <c r="S505" s="176"/>
      <c r="T505" s="176"/>
      <c r="U505" s="176"/>
    </row>
    <row r="506" spans="1:21" s="156" customFormat="1" ht="12.75">
      <c r="A506" s="159"/>
      <c r="B506" s="537"/>
      <c r="C506" s="316" t="s">
        <v>717</v>
      </c>
      <c r="D506" s="315" t="s">
        <v>962</v>
      </c>
      <c r="E506" s="316" t="s">
        <v>577</v>
      </c>
      <c r="F506" s="316"/>
      <c r="G506" s="149"/>
      <c r="H506" s="149">
        <f t="shared" ref="H506:H510" si="28">+F506*G506</f>
        <v>0</v>
      </c>
      <c r="I506" s="315"/>
      <c r="J506" s="243"/>
      <c r="K506" s="203"/>
      <c r="L506" s="203"/>
      <c r="M506" s="203"/>
      <c r="N506" s="203"/>
      <c r="O506" s="203"/>
      <c r="P506" s="203"/>
      <c r="Q506" s="203"/>
      <c r="R506" s="176"/>
      <c r="S506" s="176"/>
      <c r="T506" s="176"/>
      <c r="U506" s="176"/>
    </row>
    <row r="507" spans="1:21" s="156" customFormat="1" ht="12.75">
      <c r="A507" s="159"/>
      <c r="B507" s="537"/>
      <c r="C507" s="316" t="s">
        <v>718</v>
      </c>
      <c r="D507" s="315" t="s">
        <v>963</v>
      </c>
      <c r="E507" s="316" t="s">
        <v>577</v>
      </c>
      <c r="F507" s="316"/>
      <c r="G507" s="149"/>
      <c r="H507" s="149">
        <f t="shared" si="28"/>
        <v>0</v>
      </c>
      <c r="I507" s="315"/>
      <c r="J507" s="243"/>
      <c r="K507" s="203"/>
      <c r="L507" s="203"/>
      <c r="M507" s="203"/>
      <c r="N507" s="203"/>
      <c r="O507" s="203"/>
      <c r="P507" s="203"/>
      <c r="Q507" s="203"/>
      <c r="R507" s="176"/>
      <c r="S507" s="176"/>
      <c r="T507" s="176"/>
      <c r="U507" s="176"/>
    </row>
    <row r="508" spans="1:21" s="156" customFormat="1" ht="12.75">
      <c r="A508" s="159"/>
      <c r="B508" s="537"/>
      <c r="C508" s="316" t="s">
        <v>957</v>
      </c>
      <c r="D508" s="315" t="s">
        <v>964</v>
      </c>
      <c r="E508" s="316" t="s">
        <v>577</v>
      </c>
      <c r="F508" s="316"/>
      <c r="G508" s="149"/>
      <c r="H508" s="149">
        <f t="shared" si="28"/>
        <v>0</v>
      </c>
      <c r="I508" s="315"/>
      <c r="J508" s="243"/>
      <c r="K508" s="203"/>
      <c r="L508" s="203"/>
      <c r="M508" s="203"/>
      <c r="N508" s="203"/>
      <c r="O508" s="203"/>
      <c r="P508" s="203"/>
      <c r="Q508" s="203"/>
      <c r="R508" s="176"/>
      <c r="S508" s="176"/>
      <c r="T508" s="176"/>
      <c r="U508" s="176"/>
    </row>
    <row r="509" spans="1:21" s="156" customFormat="1" ht="12.75">
      <c r="A509" s="159"/>
      <c r="B509" s="537"/>
      <c r="C509" s="316" t="s">
        <v>958</v>
      </c>
      <c r="D509" s="315" t="s">
        <v>965</v>
      </c>
      <c r="E509" s="316" t="s">
        <v>577</v>
      </c>
      <c r="F509" s="316"/>
      <c r="G509" s="149"/>
      <c r="H509" s="149">
        <f t="shared" si="28"/>
        <v>0</v>
      </c>
      <c r="I509" s="315"/>
      <c r="J509" s="243"/>
      <c r="K509" s="203"/>
      <c r="L509" s="203"/>
      <c r="M509" s="203"/>
      <c r="N509" s="203"/>
      <c r="O509" s="203"/>
      <c r="P509" s="203"/>
      <c r="Q509" s="203"/>
      <c r="R509" s="176"/>
      <c r="S509" s="176"/>
      <c r="T509" s="176"/>
      <c r="U509" s="176"/>
    </row>
    <row r="510" spans="1:21" s="156" customFormat="1" ht="12.75">
      <c r="A510" s="159"/>
      <c r="B510" s="537"/>
      <c r="C510" s="316" t="s">
        <v>959</v>
      </c>
      <c r="D510" s="315" t="s">
        <v>966</v>
      </c>
      <c r="E510" s="316" t="s">
        <v>577</v>
      </c>
      <c r="F510" s="316"/>
      <c r="G510" s="149"/>
      <c r="H510" s="149">
        <f t="shared" si="28"/>
        <v>0</v>
      </c>
      <c r="I510" s="315"/>
      <c r="J510" s="243"/>
      <c r="K510" s="203"/>
      <c r="L510" s="203"/>
      <c r="M510" s="203"/>
      <c r="N510" s="203"/>
      <c r="O510" s="203"/>
      <c r="P510" s="203"/>
      <c r="Q510" s="203"/>
      <c r="R510" s="176"/>
      <c r="S510" s="176"/>
      <c r="T510" s="176"/>
      <c r="U510" s="176"/>
    </row>
    <row r="511" spans="1:21" s="156" customFormat="1" ht="12.75">
      <c r="A511" s="159"/>
      <c r="B511" s="521"/>
      <c r="C511" s="316" t="s">
        <v>960</v>
      </c>
      <c r="D511" s="315" t="s">
        <v>599</v>
      </c>
      <c r="E511" s="316" t="s">
        <v>70</v>
      </c>
      <c r="F511" s="316"/>
      <c r="G511" s="149"/>
      <c r="H511" s="149">
        <f t="shared" si="27"/>
        <v>0</v>
      </c>
      <c r="I511" s="315"/>
      <c r="J511" s="243"/>
      <c r="K511" s="203"/>
      <c r="L511" s="203"/>
      <c r="M511" s="203"/>
      <c r="N511" s="203"/>
      <c r="O511" s="203"/>
      <c r="P511" s="203"/>
      <c r="Q511" s="203"/>
      <c r="R511" s="176"/>
      <c r="S511" s="176"/>
      <c r="T511" s="176"/>
      <c r="U511" s="176"/>
    </row>
    <row r="512" spans="1:21" s="156" customFormat="1" ht="12.75">
      <c r="A512" s="159"/>
      <c r="B512" s="521"/>
      <c r="C512" s="316" t="s">
        <v>961</v>
      </c>
      <c r="D512" s="315" t="s">
        <v>236</v>
      </c>
      <c r="E512" s="316" t="s">
        <v>70</v>
      </c>
      <c r="F512" s="316"/>
      <c r="G512" s="149"/>
      <c r="H512" s="149">
        <f t="shared" si="27"/>
        <v>0</v>
      </c>
      <c r="I512" s="315"/>
      <c r="J512" s="243"/>
      <c r="K512" s="203"/>
      <c r="L512" s="203"/>
      <c r="M512" s="203"/>
      <c r="N512" s="203"/>
      <c r="O512" s="203"/>
      <c r="P512" s="203"/>
      <c r="Q512" s="203"/>
      <c r="R512" s="176"/>
      <c r="S512" s="176"/>
      <c r="T512" s="176"/>
      <c r="U512" s="176"/>
    </row>
    <row r="513" spans="1:21" s="156" customFormat="1" ht="12.75">
      <c r="A513" s="159"/>
      <c r="B513" s="155" t="s">
        <v>719</v>
      </c>
      <c r="C513" s="556" t="s">
        <v>594</v>
      </c>
      <c r="D513" s="557"/>
      <c r="E513" s="557"/>
      <c r="F513" s="557"/>
      <c r="G513" s="557"/>
      <c r="H513" s="557"/>
      <c r="I513" s="557"/>
      <c r="J513" s="558"/>
      <c r="K513" s="203"/>
      <c r="L513" s="203"/>
      <c r="M513" s="203"/>
      <c r="N513" s="203"/>
      <c r="O513" s="203"/>
      <c r="P513" s="203"/>
      <c r="Q513" s="203"/>
      <c r="R513" s="176"/>
      <c r="S513" s="176"/>
      <c r="T513" s="176"/>
      <c r="U513" s="176"/>
    </row>
    <row r="514" spans="1:21" s="156" customFormat="1" ht="12.75">
      <c r="A514" s="159"/>
      <c r="B514" s="358"/>
      <c r="C514" s="556" t="s">
        <v>600</v>
      </c>
      <c r="D514" s="557"/>
      <c r="E514" s="557"/>
      <c r="F514" s="557"/>
      <c r="G514" s="557"/>
      <c r="H514" s="557"/>
      <c r="I514" s="557"/>
      <c r="J514" s="558"/>
      <c r="K514" s="203"/>
      <c r="L514" s="203"/>
      <c r="M514" s="203"/>
      <c r="N514" s="203"/>
      <c r="O514" s="203"/>
      <c r="P514" s="203"/>
      <c r="Q514" s="203"/>
      <c r="R514" s="176"/>
      <c r="S514" s="176"/>
      <c r="T514" s="176"/>
      <c r="U514" s="176"/>
    </row>
    <row r="515" spans="1:21" s="156" customFormat="1" ht="12.75">
      <c r="A515" s="159"/>
      <c r="B515" s="158"/>
      <c r="C515" s="327" t="s">
        <v>720</v>
      </c>
      <c r="D515" s="315" t="s">
        <v>601</v>
      </c>
      <c r="E515" s="316" t="s">
        <v>577</v>
      </c>
      <c r="F515" s="316"/>
      <c r="G515" s="149"/>
      <c r="H515" s="149">
        <f>+F515*G515</f>
        <v>0</v>
      </c>
      <c r="I515" s="315"/>
      <c r="J515" s="243"/>
      <c r="K515" s="203"/>
      <c r="L515" s="203"/>
      <c r="M515" s="203"/>
      <c r="N515" s="203"/>
      <c r="O515" s="203"/>
      <c r="P515" s="203"/>
      <c r="Q515" s="203"/>
      <c r="R515" s="176"/>
      <c r="S515" s="176"/>
      <c r="T515" s="176"/>
      <c r="U515" s="176"/>
    </row>
    <row r="516" spans="1:21" s="156" customFormat="1" ht="12.75">
      <c r="A516" s="159"/>
      <c r="B516" s="158"/>
      <c r="C516" s="327" t="s">
        <v>721</v>
      </c>
      <c r="D516" s="315" t="s">
        <v>602</v>
      </c>
      <c r="E516" s="316" t="s">
        <v>70</v>
      </c>
      <c r="F516" s="316"/>
      <c r="G516" s="149"/>
      <c r="H516" s="149">
        <f>+F516*G516</f>
        <v>0</v>
      </c>
      <c r="I516" s="315"/>
      <c r="J516" s="243"/>
      <c r="K516" s="203"/>
      <c r="L516" s="203"/>
      <c r="M516" s="203"/>
      <c r="N516" s="203"/>
      <c r="O516" s="203"/>
      <c r="P516" s="203"/>
      <c r="Q516" s="203"/>
      <c r="R516" s="176"/>
      <c r="S516" s="176"/>
      <c r="T516" s="176"/>
      <c r="U516" s="176"/>
    </row>
    <row r="517" spans="1:21" s="156" customFormat="1" ht="12.75">
      <c r="A517" s="159"/>
      <c r="B517" s="155" t="s">
        <v>722</v>
      </c>
      <c r="C517" s="556" t="s">
        <v>600</v>
      </c>
      <c r="D517" s="557"/>
      <c r="E517" s="557"/>
      <c r="F517" s="557"/>
      <c r="G517" s="557"/>
      <c r="H517" s="557"/>
      <c r="I517" s="557"/>
      <c r="J517" s="558"/>
      <c r="K517" s="203"/>
      <c r="L517" s="203"/>
      <c r="M517" s="203"/>
      <c r="N517" s="203"/>
      <c r="O517" s="203"/>
      <c r="P517" s="203"/>
      <c r="Q517" s="203"/>
      <c r="R517" s="176"/>
      <c r="S517" s="176"/>
      <c r="T517" s="176"/>
      <c r="U517" s="176"/>
    </row>
    <row r="518" spans="1:21" s="156" customFormat="1" ht="12.75">
      <c r="A518" s="159"/>
      <c r="B518" s="155"/>
      <c r="C518" s="556" t="s">
        <v>603</v>
      </c>
      <c r="D518" s="557"/>
      <c r="E518" s="557"/>
      <c r="F518" s="557"/>
      <c r="G518" s="557"/>
      <c r="H518" s="557"/>
      <c r="I518" s="557"/>
      <c r="J518" s="558"/>
      <c r="K518" s="203"/>
      <c r="L518" s="203"/>
      <c r="M518" s="203"/>
      <c r="N518" s="203"/>
      <c r="O518" s="203"/>
      <c r="P518" s="203"/>
      <c r="Q518" s="203"/>
      <c r="R518" s="176"/>
      <c r="S518" s="176"/>
      <c r="T518" s="176"/>
      <c r="U518" s="176"/>
    </row>
    <row r="519" spans="1:21" s="156" customFormat="1" ht="12.75">
      <c r="A519" s="159"/>
      <c r="B519" s="158"/>
      <c r="C519" s="327" t="s">
        <v>724</v>
      </c>
      <c r="D519" s="315" t="s">
        <v>604</v>
      </c>
      <c r="E519" s="316" t="s">
        <v>577</v>
      </c>
      <c r="F519" s="316"/>
      <c r="G519" s="149"/>
      <c r="H519" s="149">
        <f>+F519*G519</f>
        <v>0</v>
      </c>
      <c r="I519" s="315"/>
      <c r="J519" s="243"/>
      <c r="K519" s="203"/>
      <c r="L519" s="203"/>
      <c r="M519" s="203"/>
      <c r="N519" s="203"/>
      <c r="O519" s="203"/>
      <c r="P519" s="203"/>
      <c r="Q519" s="203"/>
      <c r="R519" s="176"/>
      <c r="S519" s="176"/>
      <c r="T519" s="176"/>
      <c r="U519" s="176"/>
    </row>
    <row r="520" spans="1:21" s="156" customFormat="1" ht="12.75">
      <c r="A520" s="159"/>
      <c r="B520" s="158"/>
      <c r="C520" s="327" t="s">
        <v>725</v>
      </c>
      <c r="D520" s="315" t="s">
        <v>605</v>
      </c>
      <c r="E520" s="316" t="s">
        <v>577</v>
      </c>
      <c r="F520" s="316"/>
      <c r="G520" s="149"/>
      <c r="H520" s="149">
        <f>+F520*G520</f>
        <v>0</v>
      </c>
      <c r="I520" s="315"/>
      <c r="J520" s="243"/>
      <c r="K520" s="203"/>
      <c r="L520" s="203"/>
      <c r="M520" s="203"/>
      <c r="N520" s="203"/>
      <c r="O520" s="203"/>
      <c r="P520" s="203"/>
      <c r="Q520" s="203"/>
      <c r="R520" s="176"/>
      <c r="S520" s="176"/>
      <c r="T520" s="176"/>
      <c r="U520" s="176"/>
    </row>
    <row r="521" spans="1:21" s="156" customFormat="1" ht="12.75">
      <c r="A521" s="159"/>
      <c r="B521" s="158"/>
      <c r="C521" s="327" t="s">
        <v>726</v>
      </c>
      <c r="D521" s="315" t="s">
        <v>606</v>
      </c>
      <c r="E521" s="316" t="s">
        <v>70</v>
      </c>
      <c r="F521" s="316"/>
      <c r="G521" s="149"/>
      <c r="H521" s="149">
        <f>+F521*G521</f>
        <v>0</v>
      </c>
      <c r="I521" s="315"/>
      <c r="J521" s="243"/>
      <c r="K521" s="203"/>
      <c r="L521" s="203"/>
      <c r="M521" s="203"/>
      <c r="N521" s="203"/>
      <c r="O521" s="203"/>
      <c r="P521" s="203"/>
      <c r="Q521" s="203"/>
      <c r="R521" s="176"/>
      <c r="S521" s="176"/>
      <c r="T521" s="176"/>
      <c r="U521" s="176"/>
    </row>
    <row r="522" spans="1:21" s="156" customFormat="1" ht="12.75">
      <c r="A522" s="159"/>
      <c r="B522" s="158"/>
      <c r="C522" s="327" t="s">
        <v>727</v>
      </c>
      <c r="D522" s="315" t="s">
        <v>607</v>
      </c>
      <c r="E522" s="316" t="s">
        <v>70</v>
      </c>
      <c r="F522" s="316"/>
      <c r="G522" s="149"/>
      <c r="H522" s="149">
        <f>+F522*G522</f>
        <v>0</v>
      </c>
      <c r="I522" s="315"/>
      <c r="J522" s="243"/>
      <c r="K522" s="203"/>
      <c r="L522" s="203"/>
      <c r="M522" s="203"/>
      <c r="N522" s="203"/>
      <c r="O522" s="203"/>
      <c r="P522" s="203"/>
      <c r="Q522" s="203"/>
      <c r="R522" s="176"/>
      <c r="S522" s="176"/>
      <c r="T522" s="176"/>
      <c r="U522" s="176"/>
    </row>
    <row r="523" spans="1:21" s="156" customFormat="1" ht="12.75">
      <c r="A523" s="159"/>
      <c r="B523" s="155" t="s">
        <v>723</v>
      </c>
      <c r="C523" s="556" t="s">
        <v>608</v>
      </c>
      <c r="D523" s="557"/>
      <c r="E523" s="557"/>
      <c r="F523" s="557"/>
      <c r="G523" s="557"/>
      <c r="H523" s="557"/>
      <c r="I523" s="557"/>
      <c r="J523" s="558"/>
      <c r="K523" s="203"/>
      <c r="L523" s="203"/>
      <c r="M523" s="203"/>
      <c r="N523" s="203"/>
      <c r="O523" s="203"/>
      <c r="P523" s="203"/>
      <c r="Q523" s="203"/>
      <c r="R523" s="176"/>
      <c r="S523" s="176"/>
      <c r="T523" s="176"/>
      <c r="U523" s="176"/>
    </row>
    <row r="524" spans="1:21" s="156" customFormat="1" ht="12.75">
      <c r="A524" s="159"/>
      <c r="B524" s="158"/>
      <c r="C524" s="327" t="s">
        <v>728</v>
      </c>
      <c r="D524" s="536" t="s">
        <v>892</v>
      </c>
      <c r="E524" s="316" t="s">
        <v>70</v>
      </c>
      <c r="F524" s="316"/>
      <c r="G524" s="149"/>
      <c r="H524" s="149"/>
      <c r="I524" s="315"/>
      <c r="J524" s="243"/>
      <c r="K524" s="203"/>
      <c r="L524" s="507"/>
      <c r="M524" s="203"/>
      <c r="N524" s="203"/>
      <c r="O524" s="203"/>
      <c r="P524" s="203"/>
      <c r="Q524" s="203"/>
      <c r="R524" s="176"/>
      <c r="S524" s="176"/>
      <c r="T524" s="176"/>
      <c r="U524" s="176"/>
    </row>
    <row r="525" spans="1:21" s="156" customFormat="1" ht="12.75">
      <c r="A525" s="159"/>
      <c r="B525" s="158"/>
      <c r="C525" s="327" t="s">
        <v>729</v>
      </c>
      <c r="D525" s="536" t="s">
        <v>609</v>
      </c>
      <c r="E525" s="316" t="s">
        <v>70</v>
      </c>
      <c r="F525" s="316"/>
      <c r="G525" s="149"/>
      <c r="H525" s="149">
        <f>+F525*G525</f>
        <v>0</v>
      </c>
      <c r="I525" s="315"/>
      <c r="J525" s="243"/>
      <c r="K525" s="203"/>
      <c r="L525" s="203"/>
      <c r="M525" s="203"/>
      <c r="N525" s="203"/>
      <c r="O525" s="203"/>
      <c r="P525" s="203"/>
      <c r="Q525" s="203"/>
      <c r="R525" s="176"/>
      <c r="S525" s="176"/>
      <c r="T525" s="176"/>
      <c r="U525" s="176"/>
    </row>
    <row r="526" spans="1:21" s="156" customFormat="1" ht="12.75">
      <c r="A526" s="159"/>
      <c r="B526" s="158"/>
      <c r="C526" s="327" t="s">
        <v>730</v>
      </c>
      <c r="D526" s="536" t="s">
        <v>893</v>
      </c>
      <c r="E526" s="316" t="s">
        <v>70</v>
      </c>
      <c r="F526" s="316"/>
      <c r="G526" s="149"/>
      <c r="H526" s="149"/>
      <c r="I526" s="315"/>
      <c r="J526" s="243"/>
      <c r="K526" s="203"/>
      <c r="L526" s="507"/>
      <c r="M526" s="203"/>
      <c r="N526" s="203"/>
      <c r="O526" s="203"/>
      <c r="P526" s="203"/>
      <c r="Q526" s="203"/>
      <c r="R526" s="176"/>
      <c r="S526" s="176"/>
      <c r="T526" s="176"/>
      <c r="U526" s="176"/>
    </row>
    <row r="527" spans="1:21" s="156" customFormat="1" ht="12.75">
      <c r="A527" s="159"/>
      <c r="B527" s="550" t="s">
        <v>247</v>
      </c>
      <c r="C527" s="551"/>
      <c r="D527" s="551"/>
      <c r="E527" s="551"/>
      <c r="F527" s="551"/>
      <c r="G527" s="484"/>
      <c r="H527" s="484"/>
      <c r="I527" s="265">
        <f>SUM(H435:H526)</f>
        <v>0</v>
      </c>
      <c r="J527" s="240" t="e">
        <f>I527*100/$I$545</f>
        <v>#DIV/0!</v>
      </c>
      <c r="K527" s="372"/>
      <c r="L527" s="372"/>
      <c r="M527" s="357"/>
      <c r="N527" s="203"/>
      <c r="O527" s="203"/>
      <c r="P527" s="203"/>
      <c r="Q527" s="203"/>
      <c r="R527" s="176"/>
      <c r="S527" s="203"/>
      <c r="T527" s="176"/>
      <c r="U527" s="176"/>
    </row>
    <row r="528" spans="1:21" s="156" customFormat="1" ht="12.75">
      <c r="A528" s="159"/>
      <c r="B528" s="238">
        <v>31</v>
      </c>
      <c r="C528" s="552" t="s">
        <v>81</v>
      </c>
      <c r="D528" s="552"/>
      <c r="E528" s="552"/>
      <c r="F528" s="552"/>
      <c r="G528" s="552"/>
      <c r="H528" s="552"/>
      <c r="I528" s="552"/>
      <c r="J528" s="553"/>
      <c r="K528" s="355"/>
      <c r="L528" s="355"/>
      <c r="M528" s="355"/>
      <c r="N528" s="165"/>
      <c r="O528" s="165"/>
      <c r="P528" s="165"/>
      <c r="Q528" s="165"/>
      <c r="R528" s="176"/>
      <c r="S528" s="176"/>
      <c r="T528" s="176"/>
      <c r="U528" s="176"/>
    </row>
    <row r="529" spans="1:30" s="156" customFormat="1" ht="12.75">
      <c r="A529" s="159"/>
      <c r="B529" s="158"/>
      <c r="C529" s="522" t="s">
        <v>843</v>
      </c>
      <c r="D529" s="89" t="s">
        <v>178</v>
      </c>
      <c r="E529" s="522" t="s">
        <v>8</v>
      </c>
      <c r="F529" s="488"/>
      <c r="G529" s="149"/>
      <c r="H529" s="149">
        <f>+F529*G529</f>
        <v>0</v>
      </c>
      <c r="I529" s="180"/>
      <c r="J529" s="243"/>
      <c r="K529" s="370"/>
      <c r="L529" s="370"/>
      <c r="M529" s="370"/>
      <c r="N529" s="165"/>
      <c r="O529" s="165"/>
      <c r="P529" s="165"/>
      <c r="Q529" s="165"/>
      <c r="R529" s="176"/>
      <c r="S529" s="176"/>
      <c r="T529" s="176"/>
      <c r="U529" s="176"/>
    </row>
    <row r="530" spans="1:30" s="156" customFormat="1" ht="12.75">
      <c r="A530" s="159"/>
      <c r="B530" s="158"/>
      <c r="C530" s="522" t="s">
        <v>844</v>
      </c>
      <c r="D530" s="89" t="s">
        <v>857</v>
      </c>
      <c r="E530" s="522" t="s">
        <v>204</v>
      </c>
      <c r="F530" s="488"/>
      <c r="G530" s="149"/>
      <c r="H530" s="149">
        <f>+F530*G530</f>
        <v>0</v>
      </c>
      <c r="I530" s="180"/>
      <c r="J530" s="243"/>
      <c r="K530" s="370"/>
      <c r="L530" s="370"/>
      <c r="M530" s="370"/>
      <c r="N530" s="165"/>
      <c r="O530" s="165"/>
      <c r="P530" s="165"/>
      <c r="Q530" s="165"/>
      <c r="R530" s="176"/>
      <c r="S530" s="176"/>
      <c r="T530" s="176"/>
      <c r="U530" s="176"/>
    </row>
    <row r="531" spans="1:30" s="156" customFormat="1" ht="11.25">
      <c r="A531" s="176"/>
      <c r="B531" s="181"/>
      <c r="C531" s="522" t="s">
        <v>845</v>
      </c>
      <c r="D531" s="89" t="s">
        <v>151</v>
      </c>
      <c r="E531" s="522" t="s">
        <v>204</v>
      </c>
      <c r="F531" s="140"/>
      <c r="G531" s="149"/>
      <c r="H531" s="149">
        <f>+F531*G531</f>
        <v>0</v>
      </c>
      <c r="I531" s="180"/>
      <c r="J531" s="243"/>
      <c r="K531" s="370"/>
      <c r="L531" s="370"/>
      <c r="M531" s="370"/>
      <c r="N531" s="165"/>
      <c r="O531" s="165"/>
      <c r="P531" s="165"/>
      <c r="Q531" s="165"/>
      <c r="R531" s="176"/>
      <c r="S531" s="176"/>
      <c r="T531" s="176"/>
      <c r="U531" s="176"/>
      <c r="Y531" s="176"/>
      <c r="Z531" s="176"/>
      <c r="AA531" s="176"/>
      <c r="AB531" s="176"/>
      <c r="AC531" s="176"/>
      <c r="AD531" s="176"/>
    </row>
    <row r="532" spans="1:30" s="156" customFormat="1" ht="11.25">
      <c r="A532" s="176"/>
      <c r="B532" s="550" t="s">
        <v>247</v>
      </c>
      <c r="C532" s="551"/>
      <c r="D532" s="551"/>
      <c r="E532" s="551"/>
      <c r="F532" s="551"/>
      <c r="G532" s="484"/>
      <c r="H532" s="484"/>
      <c r="I532" s="265">
        <f>SUM(H529:H531)</f>
        <v>0</v>
      </c>
      <c r="J532" s="240" t="e">
        <f>I532*100/$I$545</f>
        <v>#DIV/0!</v>
      </c>
      <c r="K532" s="372"/>
      <c r="L532" s="372"/>
      <c r="M532" s="372"/>
      <c r="N532" s="165"/>
      <c r="O532" s="165"/>
      <c r="P532" s="165"/>
      <c r="Q532" s="165"/>
      <c r="R532" s="176"/>
      <c r="S532" s="176"/>
      <c r="T532" s="176"/>
      <c r="U532" s="176"/>
      <c r="Y532" s="176"/>
      <c r="Z532" s="176"/>
      <c r="AA532" s="176"/>
      <c r="AB532" s="176"/>
      <c r="AC532" s="176"/>
      <c r="AD532" s="176"/>
    </row>
    <row r="533" spans="1:30" s="156" customFormat="1" ht="12.75">
      <c r="A533" s="520"/>
      <c r="B533" s="238">
        <v>32</v>
      </c>
      <c r="C533" s="515" t="s">
        <v>80</v>
      </c>
      <c r="D533" s="434"/>
      <c r="E533" s="515"/>
      <c r="F533" s="515"/>
      <c r="G533" s="515"/>
      <c r="H533" s="515"/>
      <c r="I533" s="515"/>
      <c r="J533" s="516"/>
      <c r="K533" s="165"/>
      <c r="L533" s="165"/>
      <c r="M533" s="165"/>
      <c r="N533" s="165"/>
      <c r="O533" s="165"/>
      <c r="P533" s="165"/>
      <c r="Q533" s="165"/>
      <c r="R533" s="176"/>
      <c r="S533" s="176"/>
      <c r="T533" s="176"/>
      <c r="U533" s="176"/>
      <c r="Y533" s="176"/>
      <c r="Z533" s="176"/>
      <c r="AA533" s="176"/>
      <c r="AB533" s="176"/>
      <c r="AC533" s="176"/>
      <c r="AD533" s="176"/>
    </row>
    <row r="534" spans="1:30" s="156" customFormat="1" ht="11.25">
      <c r="A534" s="210"/>
      <c r="B534" s="158"/>
      <c r="C534" s="522" t="s">
        <v>731</v>
      </c>
      <c r="D534" s="89" t="s">
        <v>312</v>
      </c>
      <c r="E534" s="522" t="s">
        <v>203</v>
      </c>
      <c r="F534" s="488"/>
      <c r="G534" s="149"/>
      <c r="H534" s="149">
        <f t="shared" ref="H534:H540" si="29">+F534*G534</f>
        <v>0</v>
      </c>
      <c r="I534" s="180"/>
      <c r="J534" s="243"/>
      <c r="K534" s="165"/>
      <c r="L534" s="165"/>
      <c r="M534" s="165"/>
      <c r="N534" s="165"/>
      <c r="O534" s="165"/>
      <c r="P534" s="165"/>
      <c r="Q534" s="165"/>
      <c r="R534" s="176"/>
      <c r="S534" s="198"/>
      <c r="T534" s="176"/>
      <c r="U534" s="176"/>
      <c r="Y534" s="176"/>
      <c r="Z534" s="176"/>
      <c r="AA534" s="176"/>
      <c r="AB534" s="176"/>
      <c r="AC534" s="176"/>
      <c r="AD534" s="176"/>
    </row>
    <row r="535" spans="1:30" s="156" customFormat="1" ht="11.25">
      <c r="A535" s="176"/>
      <c r="B535" s="158"/>
      <c r="C535" s="522" t="s">
        <v>732</v>
      </c>
      <c r="D535" s="89" t="s">
        <v>313</v>
      </c>
      <c r="E535" s="522" t="s">
        <v>203</v>
      </c>
      <c r="F535" s="488"/>
      <c r="G535" s="149"/>
      <c r="H535" s="149">
        <f t="shared" si="29"/>
        <v>0</v>
      </c>
      <c r="I535" s="180"/>
      <c r="J535" s="243"/>
      <c r="K535" s="165"/>
      <c r="L535" s="165"/>
      <c r="M535" s="165"/>
      <c r="N535" s="165"/>
      <c r="O535" s="165"/>
      <c r="P535" s="165"/>
      <c r="Q535" s="165"/>
      <c r="R535" s="176"/>
      <c r="S535" s="198"/>
      <c r="T535" s="176"/>
      <c r="U535" s="176"/>
      <c r="Y535" s="176"/>
      <c r="Z535" s="176"/>
      <c r="AA535" s="176"/>
      <c r="AB535" s="176"/>
      <c r="AC535" s="176"/>
      <c r="AD535" s="176"/>
    </row>
    <row r="536" spans="1:30" s="156" customFormat="1" ht="11.25">
      <c r="A536" s="176"/>
      <c r="B536" s="158"/>
      <c r="C536" s="522" t="s">
        <v>733</v>
      </c>
      <c r="D536" s="89" t="s">
        <v>374</v>
      </c>
      <c r="E536" s="522" t="s">
        <v>203</v>
      </c>
      <c r="F536" s="488"/>
      <c r="G536" s="149"/>
      <c r="H536" s="149">
        <f t="shared" si="29"/>
        <v>0</v>
      </c>
      <c r="I536" s="180"/>
      <c r="J536" s="243"/>
      <c r="K536" s="165"/>
      <c r="L536" s="165"/>
      <c r="M536" s="165"/>
      <c r="N536" s="165"/>
      <c r="O536" s="165"/>
      <c r="P536" s="165"/>
      <c r="Q536" s="165"/>
      <c r="R536" s="176"/>
      <c r="S536" s="198"/>
      <c r="T536" s="176"/>
      <c r="U536" s="176"/>
      <c r="Y536" s="176"/>
      <c r="Z536" s="176"/>
      <c r="AA536" s="176"/>
      <c r="AB536" s="176"/>
      <c r="AC536" s="176"/>
      <c r="AD536" s="176"/>
    </row>
    <row r="537" spans="1:30" s="156" customFormat="1" ht="12.75">
      <c r="A537" s="159"/>
      <c r="B537" s="158"/>
      <c r="C537" s="522" t="s">
        <v>734</v>
      </c>
      <c r="D537" s="89" t="s">
        <v>376</v>
      </c>
      <c r="E537" s="522" t="s">
        <v>204</v>
      </c>
      <c r="F537" s="488"/>
      <c r="G537" s="149"/>
      <c r="H537" s="149">
        <f t="shared" si="29"/>
        <v>0</v>
      </c>
      <c r="I537" s="180"/>
      <c r="J537" s="243"/>
      <c r="K537" s="165"/>
      <c r="L537" s="165"/>
      <c r="M537" s="165"/>
      <c r="N537" s="165"/>
      <c r="O537" s="165"/>
      <c r="P537" s="165"/>
      <c r="Q537" s="165"/>
      <c r="R537" s="176"/>
      <c r="S537" s="198"/>
      <c r="T537" s="176"/>
      <c r="U537" s="176"/>
      <c r="Y537" s="176"/>
      <c r="Z537" s="176"/>
      <c r="AA537" s="176"/>
      <c r="AB537" s="176"/>
      <c r="AC537" s="176"/>
      <c r="AD537" s="176"/>
    </row>
    <row r="538" spans="1:30" s="156" customFormat="1" ht="12.75">
      <c r="A538" s="159"/>
      <c r="B538" s="158"/>
      <c r="C538" s="522" t="s">
        <v>735</v>
      </c>
      <c r="D538" s="89" t="s">
        <v>375</v>
      </c>
      <c r="E538" s="522" t="s">
        <v>26</v>
      </c>
      <c r="F538" s="488"/>
      <c r="G538" s="149"/>
      <c r="H538" s="149">
        <f t="shared" si="29"/>
        <v>0</v>
      </c>
      <c r="I538" s="180"/>
      <c r="J538" s="243"/>
      <c r="K538" s="165"/>
      <c r="L538" s="165"/>
      <c r="M538" s="165"/>
      <c r="N538" s="165"/>
      <c r="O538" s="165"/>
      <c r="P538" s="165"/>
      <c r="Q538" s="165"/>
      <c r="R538" s="176"/>
      <c r="S538" s="198"/>
      <c r="T538" s="176"/>
      <c r="U538" s="176"/>
      <c r="Y538" s="176"/>
      <c r="Z538" s="176"/>
      <c r="AA538" s="176"/>
      <c r="AB538" s="176"/>
      <c r="AC538" s="176"/>
      <c r="AD538" s="176"/>
    </row>
    <row r="539" spans="1:30" s="156" customFormat="1" ht="12.75">
      <c r="A539" s="159"/>
      <c r="B539" s="158"/>
      <c r="C539" s="522" t="s">
        <v>736</v>
      </c>
      <c r="D539" s="89" t="s">
        <v>193</v>
      </c>
      <c r="E539" s="522" t="s">
        <v>204</v>
      </c>
      <c r="F539" s="488"/>
      <c r="G539" s="149"/>
      <c r="H539" s="149">
        <f t="shared" si="29"/>
        <v>0</v>
      </c>
      <c r="I539" s="180"/>
      <c r="J539" s="243"/>
      <c r="K539" s="165"/>
      <c r="L539" s="165"/>
      <c r="M539" s="165"/>
      <c r="N539" s="165"/>
      <c r="O539" s="165"/>
      <c r="P539" s="165"/>
      <c r="Q539" s="165"/>
      <c r="R539" s="176"/>
      <c r="S539" s="198"/>
      <c r="T539" s="176"/>
      <c r="U539" s="176"/>
      <c r="Y539" s="176"/>
      <c r="Z539" s="176"/>
      <c r="AA539" s="176"/>
      <c r="AB539" s="176"/>
      <c r="AC539" s="176"/>
      <c r="AD539" s="176"/>
    </row>
    <row r="540" spans="1:30" s="156" customFormat="1" ht="11.25">
      <c r="A540" s="210"/>
      <c r="B540" s="158"/>
      <c r="C540" s="522" t="s">
        <v>737</v>
      </c>
      <c r="D540" s="89" t="s">
        <v>194</v>
      </c>
      <c r="E540" s="522" t="s">
        <v>26</v>
      </c>
      <c r="F540" s="488"/>
      <c r="G540" s="149"/>
      <c r="H540" s="149">
        <f t="shared" si="29"/>
        <v>0</v>
      </c>
      <c r="I540" s="180"/>
      <c r="J540" s="243"/>
      <c r="K540" s="165"/>
      <c r="L540" s="165"/>
      <c r="M540" s="165"/>
      <c r="N540" s="165"/>
      <c r="O540" s="165"/>
      <c r="P540" s="165"/>
      <c r="Q540" s="165"/>
      <c r="R540" s="176"/>
      <c r="S540" s="198"/>
      <c r="T540" s="176"/>
      <c r="U540" s="176"/>
      <c r="Y540" s="176"/>
      <c r="Z540" s="176"/>
      <c r="AA540" s="176"/>
      <c r="AB540" s="176"/>
      <c r="AC540" s="176"/>
      <c r="AD540" s="176"/>
    </row>
    <row r="541" spans="1:30" s="156" customFormat="1" ht="11.25">
      <c r="A541" s="176"/>
      <c r="B541" s="173"/>
      <c r="C541" s="554" t="s">
        <v>247</v>
      </c>
      <c r="D541" s="555"/>
      <c r="E541" s="555"/>
      <c r="F541" s="555"/>
      <c r="G541" s="487"/>
      <c r="H541" s="487"/>
      <c r="I541" s="265">
        <f>SUM(H534:H540)</f>
        <v>0</v>
      </c>
      <c r="J541" s="240" t="e">
        <f>I541*100/$I$545</f>
        <v>#DIV/0!</v>
      </c>
      <c r="K541" s="384"/>
      <c r="L541" s="384"/>
      <c r="M541" s="384"/>
      <c r="N541" s="188"/>
      <c r="O541" s="188"/>
      <c r="P541" s="188"/>
      <c r="Q541" s="188"/>
      <c r="R541" s="176"/>
      <c r="S541" s="176"/>
      <c r="T541" s="176"/>
      <c r="U541" s="176"/>
    </row>
    <row r="542" spans="1:30" s="156" customFormat="1" ht="15" customHeight="1">
      <c r="A542" s="176"/>
      <c r="B542" s="548"/>
      <c r="C542" s="549"/>
      <c r="D542" s="549"/>
      <c r="E542" s="549"/>
      <c r="F542" s="549"/>
      <c r="G542" s="522"/>
      <c r="H542" s="522"/>
      <c r="I542" s="179"/>
      <c r="J542" s="379">
        <v>1</v>
      </c>
      <c r="K542" s="188"/>
      <c r="L542" s="188"/>
      <c r="M542" s="188"/>
      <c r="N542" s="188"/>
      <c r="O542" s="188"/>
      <c r="P542" s="188"/>
      <c r="Q542" s="188"/>
      <c r="R542" s="176"/>
      <c r="S542" s="176"/>
      <c r="T542" s="176"/>
      <c r="U542" s="176"/>
    </row>
    <row r="543" spans="1:30" s="156" customFormat="1" ht="15" customHeight="1" thickBot="1">
      <c r="A543" s="176"/>
      <c r="B543" s="545"/>
      <c r="C543" s="546"/>
      <c r="D543" s="546"/>
      <c r="E543" s="546"/>
      <c r="F543" s="546"/>
      <c r="G543" s="546"/>
      <c r="H543" s="546"/>
      <c r="I543" s="546"/>
      <c r="J543" s="547"/>
      <c r="K543" s="188"/>
      <c r="L543" s="188"/>
      <c r="M543" s="188"/>
      <c r="N543" s="188"/>
      <c r="O543" s="188"/>
      <c r="P543" s="188"/>
      <c r="Q543" s="188"/>
      <c r="R543" s="176"/>
      <c r="S543" s="176"/>
      <c r="T543" s="176"/>
      <c r="U543" s="176"/>
    </row>
    <row r="544" spans="1:30" s="156" customFormat="1" ht="15" customHeight="1" thickBot="1">
      <c r="A544" s="176"/>
      <c r="B544" s="410"/>
      <c r="C544" s="410"/>
      <c r="D544" s="435"/>
      <c r="E544" s="410"/>
      <c r="F544" s="410"/>
      <c r="G544" s="410"/>
      <c r="H544" s="410"/>
      <c r="I544" s="410"/>
      <c r="J544" s="410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</row>
    <row r="545" spans="1:21" s="156" customFormat="1" ht="15" customHeight="1" thickBot="1">
      <c r="A545" s="176"/>
      <c r="B545" s="410"/>
      <c r="C545" s="410"/>
      <c r="D545" s="436" t="s">
        <v>82</v>
      </c>
      <c r="E545" s="183"/>
      <c r="F545" s="410"/>
      <c r="G545" s="410"/>
      <c r="H545" s="410"/>
      <c r="I545" s="265">
        <f>+I541+I532+I527+I432+I423+I365+I239+I232+I226+I223+I217+I207+I202+I189+I186+I182+I172+I159+I136+I130+I127+I117+I109+I94+I84+I77+I70+I63+I54+I49+I33+I24+I16</f>
        <v>0</v>
      </c>
      <c r="J545" s="182"/>
      <c r="K545" s="176"/>
      <c r="L545" s="188"/>
      <c r="M545" s="188"/>
      <c r="N545" s="490"/>
      <c r="O545" s="490"/>
      <c r="P545" s="188"/>
      <c r="Q545" s="188"/>
      <c r="R545" s="490"/>
      <c r="S545" s="188"/>
      <c r="T545" s="176"/>
      <c r="U545" s="176"/>
    </row>
    <row r="546" spans="1:21" s="156" customFormat="1" ht="15" customHeight="1">
      <c r="A546" s="176"/>
      <c r="C546" s="183"/>
      <c r="D546" s="437" t="s">
        <v>119</v>
      </c>
      <c r="E546" s="297">
        <v>0.15</v>
      </c>
      <c r="F546" s="268"/>
      <c r="G546" s="171"/>
      <c r="H546" s="171"/>
      <c r="I546" s="298">
        <f>I545*E546</f>
        <v>0</v>
      </c>
      <c r="J546" s="182"/>
      <c r="K546" s="176"/>
      <c r="L546" s="501"/>
      <c r="M546" s="501"/>
      <c r="N546" s="355"/>
      <c r="O546" s="355"/>
      <c r="P546" s="188"/>
      <c r="Q546" s="188"/>
      <c r="R546" s="355"/>
      <c r="S546" s="188"/>
      <c r="T546" s="176"/>
      <c r="U546" s="206"/>
    </row>
    <row r="547" spans="1:21" s="156" customFormat="1" ht="15" customHeight="1" thickBot="1">
      <c r="A547" s="176"/>
      <c r="C547" s="183"/>
      <c r="D547" s="438" t="s">
        <v>121</v>
      </c>
      <c r="E547" s="297">
        <v>0.12</v>
      </c>
      <c r="F547" s="268"/>
      <c r="G547" s="171"/>
      <c r="H547" s="171"/>
      <c r="I547" s="300">
        <f>I545*E547</f>
        <v>0</v>
      </c>
      <c r="J547" s="182"/>
      <c r="K547" s="176"/>
      <c r="L547" s="501"/>
      <c r="M547" s="501"/>
      <c r="N547" s="503"/>
      <c r="O547" s="503"/>
      <c r="P547" s="188"/>
      <c r="Q547" s="188"/>
      <c r="R547" s="355"/>
      <c r="S547" s="188"/>
      <c r="T547" s="176"/>
      <c r="U547" s="206"/>
    </row>
    <row r="548" spans="1:21" s="156" customFormat="1" ht="15" customHeight="1" thickBot="1">
      <c r="A548" s="176"/>
      <c r="C548" s="183"/>
      <c r="D548" s="436" t="s">
        <v>120</v>
      </c>
      <c r="E548" s="183"/>
      <c r="F548" s="268"/>
      <c r="G548" s="171"/>
      <c r="H548" s="171"/>
      <c r="I548" s="301">
        <f>SUM(I545:I547)</f>
        <v>0</v>
      </c>
      <c r="J548" s="182"/>
      <c r="K548" s="176"/>
      <c r="M548" s="505"/>
      <c r="N548" s="513"/>
      <c r="O548" s="504"/>
      <c r="P548" s="188"/>
      <c r="Q548" s="188"/>
      <c r="R548" s="355"/>
      <c r="S548" s="188"/>
      <c r="T548" s="176"/>
      <c r="U548" s="176"/>
    </row>
    <row r="549" spans="1:21" s="156" customFormat="1" ht="15" customHeight="1" thickBot="1">
      <c r="A549" s="176"/>
      <c r="C549" s="183"/>
      <c r="D549" s="439" t="s">
        <v>122</v>
      </c>
      <c r="E549" s="302">
        <v>0.245</v>
      </c>
      <c r="F549" s="268"/>
      <c r="G549" s="171"/>
      <c r="H549" s="171"/>
      <c r="I549" s="303">
        <f>I548*E549</f>
        <v>0</v>
      </c>
      <c r="J549" s="182"/>
      <c r="K549" s="176"/>
      <c r="L549" s="501"/>
      <c r="M549" s="501"/>
      <c r="N549" s="355"/>
      <c r="O549" s="355"/>
      <c r="P549" s="188"/>
      <c r="Q549" s="188"/>
      <c r="R549" s="355"/>
      <c r="S549" s="188"/>
      <c r="T549" s="176"/>
      <c r="U549" s="176"/>
    </row>
    <row r="550" spans="1:21" s="156" customFormat="1" ht="14.25" customHeight="1" thickBot="1">
      <c r="A550" s="176"/>
      <c r="C550" s="342"/>
      <c r="D550" s="440" t="s">
        <v>869</v>
      </c>
      <c r="E550" s="183"/>
      <c r="F550" s="299"/>
      <c r="G550" s="171"/>
      <c r="H550" s="171"/>
      <c r="I550" s="362">
        <f>SUM(I548:I549)</f>
        <v>0</v>
      </c>
      <c r="J550" s="182"/>
      <c r="K550" s="176"/>
      <c r="L550" s="502"/>
      <c r="M550" s="502"/>
      <c r="N550" s="512"/>
      <c r="O550" s="357"/>
      <c r="P550" s="188"/>
      <c r="Q550" s="188"/>
      <c r="R550" s="357"/>
      <c r="S550" s="188"/>
      <c r="T550" s="176"/>
      <c r="U550" s="176"/>
    </row>
    <row r="551" spans="1:21" s="156" customFormat="1" ht="15" customHeight="1">
      <c r="A551" s="176"/>
      <c r="B551" s="188"/>
      <c r="C551" s="410"/>
      <c r="D551" s="441"/>
      <c r="E551" s="188"/>
      <c r="F551" s="165"/>
      <c r="G551" s="165"/>
      <c r="H551" s="165"/>
      <c r="I551" s="357"/>
      <c r="J551" s="380"/>
      <c r="K551" s="176"/>
      <c r="L551" s="188"/>
      <c r="M551" s="188"/>
      <c r="N551" s="188"/>
      <c r="O551" s="188"/>
      <c r="P551" s="188"/>
      <c r="Q551" s="188"/>
      <c r="R551" s="188"/>
      <c r="S551" s="188"/>
      <c r="T551" s="176"/>
      <c r="U551" s="176"/>
    </row>
    <row r="552" spans="1:21" ht="15" customHeight="1">
      <c r="A552" s="176"/>
      <c r="B552" s="88"/>
      <c r="C552" s="153"/>
      <c r="D552" s="442"/>
      <c r="E552" s="88"/>
      <c r="F552" s="88"/>
      <c r="G552" s="381"/>
      <c r="H552" s="381"/>
      <c r="I552" s="381"/>
      <c r="J552" s="382"/>
      <c r="K552" s="190"/>
      <c r="L552" s="190"/>
      <c r="M552" s="190"/>
      <c r="N552" s="190"/>
      <c r="O552" s="190"/>
      <c r="P552" s="190"/>
      <c r="Q552" s="190"/>
    </row>
    <row r="553" spans="1:21" ht="15" customHeight="1">
      <c r="A553" s="176"/>
      <c r="C553" s="153"/>
      <c r="D553" s="443"/>
      <c r="E553" s="54"/>
      <c r="F553" s="54"/>
      <c r="K553" s="190"/>
      <c r="L553" s="190"/>
      <c r="M553" s="190"/>
      <c r="N553" s="190"/>
      <c r="O553" s="190"/>
      <c r="P553" s="190"/>
      <c r="Q553" s="190"/>
    </row>
    <row r="554" spans="1:21" ht="15" customHeight="1">
      <c r="A554" s="176"/>
      <c r="B554" s="88"/>
      <c r="C554" s="153"/>
      <c r="E554" s="54"/>
      <c r="F554" s="54"/>
      <c r="K554" s="190"/>
      <c r="L554" s="190"/>
      <c r="M554" s="190"/>
      <c r="N554" s="190"/>
      <c r="O554" s="190"/>
      <c r="P554" s="190"/>
      <c r="Q554" s="190"/>
    </row>
    <row r="555" spans="1:21" ht="15" customHeight="1">
      <c r="B555" s="88"/>
      <c r="C555" s="153"/>
      <c r="E555" s="54"/>
      <c r="F555" s="54"/>
      <c r="G555" s="341"/>
      <c r="H555" s="341"/>
      <c r="K555" s="190"/>
      <c r="L555" s="190"/>
      <c r="M555" s="190"/>
      <c r="N555" s="190"/>
      <c r="O555" s="190"/>
      <c r="P555" s="190"/>
      <c r="Q555" s="190"/>
    </row>
    <row r="556" spans="1:21" ht="15" customHeight="1">
      <c r="B556" s="284"/>
      <c r="C556" s="153"/>
      <c r="D556" s="445"/>
      <c r="E556" s="413"/>
      <c r="F556" s="414"/>
      <c r="G556" s="285"/>
      <c r="H556" s="285"/>
      <c r="I556" s="285"/>
      <c r="K556" s="190"/>
      <c r="L556" s="190"/>
      <c r="M556" s="190"/>
      <c r="N556" s="190"/>
      <c r="O556" s="190"/>
      <c r="P556" s="190"/>
      <c r="Q556" s="190"/>
    </row>
    <row r="557" spans="1:21" ht="15" customHeight="1">
      <c r="A557" s="251"/>
      <c r="B557" s="286"/>
      <c r="C557" s="273"/>
      <c r="D557" s="446"/>
      <c r="E557" s="415"/>
      <c r="F557" s="414"/>
      <c r="G557" s="287"/>
      <c r="H557" s="287"/>
      <c r="I557" s="287"/>
    </row>
    <row r="558" spans="1:21" ht="15" customHeight="1">
      <c r="A558" s="251"/>
      <c r="B558" s="286"/>
      <c r="C558" s="273"/>
      <c r="D558" s="447"/>
      <c r="E558" s="415"/>
      <c r="F558" s="414"/>
      <c r="G558" s="287"/>
      <c r="H558" s="287"/>
      <c r="I558" s="287"/>
    </row>
    <row r="559" spans="1:21" ht="15" customHeight="1">
      <c r="A559" s="338"/>
      <c r="B559" s="204"/>
      <c r="C559" s="288"/>
      <c r="D559" s="448"/>
      <c r="E559" s="204"/>
      <c r="F559" s="288"/>
      <c r="G559" s="289"/>
      <c r="H559" s="289"/>
      <c r="I559" s="289"/>
    </row>
    <row r="560" spans="1:21" ht="15" customHeight="1">
      <c r="A560" s="339"/>
      <c r="B560" s="204"/>
      <c r="C560" s="288"/>
      <c r="D560" s="448"/>
      <c r="E560" s="204"/>
      <c r="F560" s="288"/>
      <c r="G560" s="289"/>
      <c r="H560" s="289"/>
      <c r="I560" s="289"/>
      <c r="J560" s="54"/>
      <c r="K560" s="190"/>
      <c r="L560" s="190"/>
      <c r="M560" s="190"/>
      <c r="N560" s="190"/>
      <c r="O560" s="190"/>
      <c r="P560" s="190"/>
      <c r="Q560" s="190"/>
    </row>
    <row r="561" spans="1:21" ht="15" customHeight="1">
      <c r="A561" s="338"/>
      <c r="B561" s="204"/>
      <c r="C561" s="290"/>
      <c r="D561" s="448"/>
      <c r="E561" s="204"/>
      <c r="F561" s="288"/>
      <c r="G561" s="289"/>
      <c r="H561" s="289"/>
      <c r="I561" s="289"/>
      <c r="J561" s="54"/>
      <c r="K561" s="190"/>
      <c r="L561" s="190"/>
      <c r="M561" s="190"/>
      <c r="N561" s="190"/>
      <c r="O561" s="190"/>
      <c r="P561" s="190"/>
      <c r="Q561" s="190"/>
    </row>
    <row r="562" spans="1:21" ht="15" customHeight="1">
      <c r="A562" s="252"/>
      <c r="B562" s="304"/>
      <c r="C562" s="294"/>
      <c r="D562" s="447"/>
      <c r="E562" s="304"/>
      <c r="F562" s="294"/>
      <c r="G562" s="330"/>
      <c r="H562" s="330"/>
      <c r="I562" s="330"/>
      <c r="J562" s="54"/>
      <c r="K562" s="190"/>
      <c r="L562" s="190"/>
      <c r="M562" s="190"/>
      <c r="N562" s="190"/>
      <c r="O562" s="190"/>
      <c r="P562" s="190"/>
      <c r="Q562" s="190"/>
    </row>
    <row r="563" spans="1:21" ht="15" customHeight="1">
      <c r="A563" s="252"/>
      <c r="B563" s="168"/>
      <c r="C563" s="305"/>
      <c r="D563" s="449"/>
      <c r="E563" s="168"/>
      <c r="F563" s="305"/>
      <c r="G563" s="168"/>
      <c r="H563" s="168"/>
      <c r="I563" s="168"/>
      <c r="J563" s="54"/>
      <c r="K563" s="190"/>
      <c r="L563" s="190"/>
      <c r="M563" s="190"/>
      <c r="N563" s="190"/>
      <c r="O563" s="190"/>
      <c r="P563" s="190"/>
      <c r="Q563" s="190"/>
    </row>
    <row r="564" spans="1:21" ht="15" customHeight="1">
      <c r="A564" s="252"/>
      <c r="B564" s="291"/>
      <c r="C564" s="306"/>
      <c r="D564" s="450"/>
      <c r="E564" s="291"/>
      <c r="F564" s="306"/>
      <c r="G564" s="168"/>
      <c r="H564" s="168"/>
      <c r="I564" s="168"/>
      <c r="J564" s="190"/>
      <c r="K564" s="190"/>
      <c r="L564" s="190"/>
      <c r="M564" s="190"/>
      <c r="N564" s="190"/>
      <c r="O564" s="190"/>
      <c r="P564" s="190"/>
      <c r="Q564" s="190"/>
      <c r="R564" s="54"/>
      <c r="S564" s="54"/>
      <c r="T564" s="54"/>
      <c r="U564" s="54"/>
    </row>
    <row r="565" spans="1:21" ht="15" customHeight="1">
      <c r="A565" s="338"/>
      <c r="B565" s="304"/>
      <c r="C565" s="304"/>
      <c r="D565" s="447"/>
      <c r="E565" s="304"/>
      <c r="F565" s="304"/>
      <c r="G565" s="307"/>
      <c r="H565" s="307"/>
      <c r="I565" s="307"/>
      <c r="J565" s="54"/>
      <c r="K565" s="190"/>
      <c r="L565" s="190"/>
      <c r="M565" s="190"/>
      <c r="N565" s="190"/>
      <c r="O565" s="190"/>
      <c r="P565" s="190"/>
      <c r="Q565" s="190"/>
      <c r="R565" s="54"/>
      <c r="S565" s="54"/>
      <c r="T565" s="54"/>
      <c r="U565" s="54"/>
    </row>
    <row r="566" spans="1:21" ht="29.25" customHeight="1">
      <c r="A566" s="338"/>
      <c r="B566" s="292"/>
      <c r="C566" s="292"/>
      <c r="D566" s="292"/>
      <c r="E566" s="292"/>
      <c r="F566" s="306"/>
      <c r="G566" s="293"/>
      <c r="H566" s="293"/>
      <c r="I566" s="293"/>
      <c r="J566" s="190"/>
      <c r="K566" s="190"/>
      <c r="L566" s="190"/>
      <c r="M566" s="190"/>
      <c r="N566" s="190"/>
      <c r="O566" s="190"/>
      <c r="P566" s="190"/>
      <c r="Q566" s="190"/>
      <c r="R566" s="54"/>
      <c r="S566" s="54"/>
      <c r="T566" s="54"/>
      <c r="U566" s="54"/>
    </row>
    <row r="567" spans="1:21" ht="25.5" customHeight="1">
      <c r="A567" s="338"/>
      <c r="B567" s="292"/>
      <c r="C567" s="292"/>
      <c r="D567" s="292"/>
      <c r="E567" s="292"/>
      <c r="F567" s="306"/>
      <c r="G567" s="293"/>
      <c r="H567" s="293"/>
      <c r="I567" s="293"/>
      <c r="J567" s="54"/>
      <c r="K567" s="190"/>
      <c r="L567" s="190"/>
      <c r="M567" s="190"/>
      <c r="N567" s="190"/>
      <c r="O567" s="190"/>
      <c r="P567" s="190"/>
      <c r="Q567" s="190"/>
      <c r="R567" s="54"/>
      <c r="S567" s="54"/>
      <c r="T567" s="54"/>
      <c r="U567" s="54"/>
    </row>
    <row r="568" spans="1:21" ht="15" customHeight="1">
      <c r="A568" s="338"/>
      <c r="B568" s="284"/>
      <c r="C568" s="284"/>
      <c r="D568" s="447"/>
      <c r="E568" s="304"/>
      <c r="F568" s="304"/>
      <c r="G568" s="308"/>
      <c r="H568" s="308"/>
      <c r="I568" s="308"/>
      <c r="J568" s="54"/>
      <c r="K568" s="190"/>
      <c r="L568" s="190"/>
      <c r="M568" s="190"/>
      <c r="N568" s="190"/>
      <c r="O568" s="190"/>
      <c r="P568" s="190"/>
      <c r="Q568" s="190"/>
      <c r="R568" s="54"/>
      <c r="S568" s="54"/>
      <c r="T568" s="54"/>
      <c r="U568" s="54"/>
    </row>
    <row r="569" spans="1:21" ht="15" customHeight="1">
      <c r="A569" s="253"/>
      <c r="B569" s="284"/>
      <c r="C569" s="153"/>
      <c r="D569" s="451"/>
      <c r="E569" s="416"/>
      <c r="F569" s="417"/>
      <c r="G569" s="251"/>
      <c r="H569" s="251"/>
      <c r="I569" s="251"/>
      <c r="J569" s="54"/>
      <c r="K569" s="190"/>
      <c r="L569" s="190"/>
      <c r="M569" s="190"/>
      <c r="N569" s="190"/>
      <c r="O569" s="190"/>
      <c r="P569" s="190"/>
      <c r="Q569" s="190"/>
      <c r="R569" s="54"/>
      <c r="S569" s="54"/>
      <c r="T569" s="54"/>
      <c r="U569" s="54"/>
    </row>
    <row r="570" spans="1:21" ht="15" customHeight="1">
      <c r="A570" s="338"/>
      <c r="B570" s="284"/>
      <c r="C570" s="284"/>
      <c r="D570" s="445"/>
      <c r="E570" s="304"/>
      <c r="F570" s="304"/>
      <c r="G570" s="251"/>
      <c r="H570" s="251"/>
      <c r="I570" s="251"/>
      <c r="J570" s="54"/>
      <c r="K570" s="190"/>
      <c r="L570" s="190"/>
      <c r="M570" s="190"/>
      <c r="N570" s="190"/>
      <c r="O570" s="190"/>
      <c r="P570" s="190"/>
      <c r="Q570" s="190"/>
      <c r="R570" s="54"/>
      <c r="S570" s="54"/>
      <c r="T570" s="54"/>
      <c r="U570" s="54"/>
    </row>
    <row r="571" spans="1:21" ht="15" customHeight="1">
      <c r="A571" s="254"/>
      <c r="B571" s="286"/>
      <c r="C571" s="284"/>
      <c r="D571" s="446"/>
      <c r="E571" s="415"/>
      <c r="F571" s="304"/>
      <c r="G571" s="251"/>
      <c r="H571" s="251"/>
      <c r="I571" s="251"/>
      <c r="J571" s="54"/>
      <c r="K571" s="190"/>
      <c r="L571" s="190"/>
      <c r="M571" s="190"/>
      <c r="N571" s="190"/>
      <c r="O571" s="190"/>
      <c r="P571" s="190"/>
      <c r="Q571" s="190"/>
      <c r="R571" s="54"/>
      <c r="S571" s="54"/>
      <c r="T571" s="54"/>
      <c r="U571" s="54"/>
    </row>
    <row r="572" spans="1:21" ht="15" customHeight="1">
      <c r="A572" s="338"/>
      <c r="B572" s="165"/>
      <c r="C572" s="295"/>
      <c r="D572" s="452"/>
      <c r="E572" s="165"/>
      <c r="F572" s="418"/>
      <c r="G572" s="251"/>
      <c r="H572" s="251"/>
      <c r="I572" s="251"/>
      <c r="J572" s="54"/>
      <c r="K572" s="190"/>
      <c r="L572" s="190"/>
      <c r="M572" s="190"/>
      <c r="N572" s="190"/>
      <c r="O572" s="190"/>
      <c r="P572" s="190"/>
      <c r="Q572" s="190"/>
      <c r="R572" s="54"/>
      <c r="S572" s="54"/>
      <c r="T572" s="54"/>
      <c r="U572" s="54"/>
    </row>
    <row r="573" spans="1:21" ht="15" customHeight="1">
      <c r="A573" s="338"/>
      <c r="B573" s="204"/>
      <c r="C573" s="295"/>
      <c r="D573" s="448"/>
      <c r="E573" s="204"/>
      <c r="F573" s="418"/>
      <c r="G573" s="256"/>
      <c r="H573" s="256"/>
      <c r="I573" s="256"/>
      <c r="J573" s="54"/>
      <c r="K573" s="190"/>
      <c r="L573" s="190"/>
      <c r="M573" s="190"/>
      <c r="N573" s="190"/>
      <c r="O573" s="190"/>
      <c r="P573" s="190"/>
      <c r="Q573" s="190"/>
      <c r="R573" s="54"/>
      <c r="S573" s="54"/>
      <c r="T573" s="54"/>
      <c r="U573" s="54"/>
    </row>
    <row r="574" spans="1:21" ht="15" customHeight="1">
      <c r="A574" s="338"/>
      <c r="B574" s="93"/>
      <c r="C574" s="273"/>
      <c r="D574" s="447"/>
      <c r="E574" s="413"/>
      <c r="F574" s="414"/>
      <c r="G574" s="256"/>
      <c r="H574" s="256"/>
      <c r="I574" s="256"/>
      <c r="J574" s="54"/>
      <c r="K574" s="190"/>
      <c r="L574" s="190"/>
      <c r="M574" s="190"/>
      <c r="N574" s="190"/>
      <c r="O574" s="190"/>
      <c r="P574" s="190"/>
      <c r="Q574" s="190"/>
      <c r="R574" s="54"/>
      <c r="S574" s="54"/>
      <c r="T574" s="54"/>
      <c r="U574" s="54"/>
    </row>
    <row r="575" spans="1:21" ht="15" customHeight="1">
      <c r="A575" s="250"/>
      <c r="B575" s="88"/>
      <c r="C575" s="153"/>
      <c r="G575" s="205"/>
      <c r="H575" s="205"/>
      <c r="I575" s="190"/>
      <c r="J575" s="190"/>
      <c r="K575" s="190"/>
      <c r="L575" s="190"/>
      <c r="M575" s="190"/>
      <c r="N575" s="190"/>
      <c r="O575" s="190"/>
      <c r="P575" s="190"/>
      <c r="Q575" s="190"/>
      <c r="R575" s="54"/>
      <c r="S575" s="54"/>
      <c r="T575" s="54"/>
      <c r="U575" s="54"/>
    </row>
    <row r="576" spans="1:21" ht="15" customHeight="1">
      <c r="A576" s="250"/>
      <c r="B576" s="88"/>
      <c r="C576" s="153"/>
      <c r="D576" s="453"/>
      <c r="G576" s="205"/>
      <c r="H576" s="205"/>
      <c r="I576" s="190"/>
      <c r="J576" s="190"/>
      <c r="K576" s="190"/>
      <c r="L576" s="190"/>
      <c r="M576" s="190"/>
      <c r="N576" s="190"/>
      <c r="O576" s="190"/>
      <c r="P576" s="190"/>
      <c r="Q576" s="190"/>
      <c r="R576" s="54"/>
      <c r="S576" s="54"/>
      <c r="T576" s="54"/>
      <c r="U576" s="54"/>
    </row>
    <row r="577" spans="1:21" ht="15" customHeight="1">
      <c r="A577" s="250"/>
      <c r="B577" s="88"/>
      <c r="C577" s="153"/>
      <c r="G577" s="205"/>
      <c r="H577" s="205"/>
      <c r="I577" s="190"/>
      <c r="J577" s="190"/>
      <c r="K577" s="190"/>
      <c r="L577" s="190"/>
      <c r="M577" s="190"/>
      <c r="N577" s="190"/>
      <c r="O577" s="190"/>
      <c r="P577" s="190"/>
      <c r="Q577" s="190"/>
      <c r="R577" s="54"/>
      <c r="S577" s="54"/>
      <c r="T577" s="54"/>
      <c r="U577" s="54"/>
    </row>
    <row r="578" spans="1:21" ht="15" customHeight="1">
      <c r="A578" s="251"/>
      <c r="B578" s="88"/>
      <c r="C578" s="153"/>
      <c r="G578" s="205"/>
      <c r="H578" s="205"/>
      <c r="I578" s="190"/>
      <c r="J578" s="190"/>
      <c r="K578" s="190"/>
      <c r="L578" s="190"/>
      <c r="M578" s="190"/>
      <c r="N578" s="190"/>
      <c r="O578" s="190"/>
      <c r="P578" s="190"/>
      <c r="Q578" s="190"/>
      <c r="R578" s="54"/>
      <c r="S578" s="54"/>
      <c r="T578" s="54"/>
      <c r="U578" s="54"/>
    </row>
    <row r="579" spans="1:21" ht="15" customHeight="1">
      <c r="A579" s="251"/>
      <c r="B579" s="88"/>
      <c r="C579" s="153"/>
      <c r="I579" s="54"/>
      <c r="J579" s="54"/>
      <c r="K579" s="190"/>
      <c r="L579" s="190"/>
      <c r="M579" s="190"/>
      <c r="N579" s="190"/>
      <c r="O579" s="190"/>
      <c r="P579" s="190"/>
      <c r="Q579" s="190"/>
      <c r="R579" s="54"/>
      <c r="S579" s="54"/>
      <c r="T579" s="54"/>
      <c r="U579" s="54"/>
    </row>
    <row r="580" spans="1:21" ht="15" customHeight="1">
      <c r="A580" s="251"/>
      <c r="I580" s="54"/>
      <c r="J580" s="54"/>
      <c r="K580" s="190"/>
      <c r="L580" s="190"/>
      <c r="M580" s="190"/>
      <c r="N580" s="190"/>
      <c r="O580" s="190"/>
      <c r="P580" s="190"/>
      <c r="Q580" s="190"/>
      <c r="R580" s="54"/>
      <c r="S580" s="54"/>
      <c r="T580" s="54"/>
      <c r="U580" s="54"/>
    </row>
    <row r="581" spans="1:21" ht="15" customHeight="1">
      <c r="A581" s="251"/>
      <c r="I581" s="54"/>
      <c r="J581" s="54"/>
      <c r="K581" s="190"/>
      <c r="L581" s="190"/>
      <c r="M581" s="190"/>
      <c r="N581" s="190"/>
      <c r="O581" s="190"/>
      <c r="P581" s="190"/>
      <c r="Q581" s="190"/>
      <c r="R581" s="54"/>
      <c r="S581" s="54"/>
      <c r="T581" s="54"/>
      <c r="U581" s="54"/>
    </row>
    <row r="582" spans="1:21" ht="15" customHeight="1">
      <c r="A582" s="251"/>
      <c r="I582" s="54"/>
      <c r="J582" s="54"/>
      <c r="K582" s="190"/>
      <c r="L582" s="190"/>
      <c r="M582" s="190"/>
      <c r="N582" s="190"/>
      <c r="O582" s="190"/>
      <c r="P582" s="190"/>
      <c r="Q582" s="190"/>
      <c r="R582" s="54"/>
      <c r="S582" s="54"/>
      <c r="T582" s="54"/>
      <c r="U582" s="54"/>
    </row>
    <row r="583" spans="1:21" ht="15" customHeight="1">
      <c r="I583" s="54"/>
      <c r="J583" s="54"/>
      <c r="K583" s="190"/>
      <c r="L583" s="190"/>
      <c r="M583" s="190"/>
      <c r="N583" s="190"/>
      <c r="O583" s="190"/>
      <c r="P583" s="190"/>
      <c r="Q583" s="190"/>
      <c r="R583" s="54"/>
      <c r="S583" s="54"/>
      <c r="T583" s="54"/>
      <c r="U583" s="54"/>
    </row>
    <row r="584" spans="1:21" ht="15" customHeight="1">
      <c r="I584" s="54"/>
      <c r="J584" s="54"/>
      <c r="K584" s="190"/>
      <c r="L584" s="190"/>
      <c r="M584" s="190"/>
      <c r="N584" s="190"/>
      <c r="O584" s="190"/>
      <c r="P584" s="190"/>
      <c r="Q584" s="190"/>
      <c r="R584" s="54"/>
      <c r="S584" s="54"/>
      <c r="T584" s="54"/>
      <c r="U584" s="54"/>
    </row>
    <row r="585" spans="1:21" ht="15" customHeight="1">
      <c r="I585" s="54"/>
      <c r="J585" s="54"/>
      <c r="K585" s="190"/>
      <c r="L585" s="190"/>
      <c r="M585" s="190"/>
      <c r="N585" s="190"/>
      <c r="O585" s="190"/>
      <c r="P585" s="190"/>
      <c r="Q585" s="190"/>
      <c r="R585" s="54"/>
      <c r="S585" s="54"/>
      <c r="T585" s="54"/>
      <c r="U585" s="54"/>
    </row>
    <row r="586" spans="1:21" ht="15" customHeight="1">
      <c r="I586" s="54"/>
      <c r="J586" s="54"/>
      <c r="K586" s="190"/>
      <c r="L586" s="190"/>
      <c r="M586" s="190"/>
      <c r="N586" s="190"/>
      <c r="O586" s="190"/>
      <c r="P586" s="190"/>
      <c r="Q586" s="190"/>
      <c r="R586" s="54"/>
      <c r="S586" s="54"/>
      <c r="T586" s="54"/>
      <c r="U586" s="54"/>
    </row>
    <row r="587" spans="1:21" ht="15" customHeight="1">
      <c r="I587" s="54"/>
      <c r="J587" s="54"/>
      <c r="K587" s="190"/>
      <c r="L587" s="190"/>
      <c r="M587" s="190"/>
      <c r="N587" s="190"/>
      <c r="O587" s="190"/>
      <c r="P587" s="190"/>
      <c r="Q587" s="190"/>
      <c r="R587" s="54"/>
      <c r="S587" s="54"/>
      <c r="T587" s="54"/>
      <c r="U587" s="54"/>
    </row>
    <row r="588" spans="1:21" ht="15" customHeight="1">
      <c r="I588" s="54"/>
      <c r="J588" s="54"/>
      <c r="K588" s="190"/>
      <c r="L588" s="190"/>
      <c r="M588" s="190"/>
      <c r="N588" s="190"/>
      <c r="O588" s="190"/>
      <c r="P588" s="190"/>
      <c r="Q588" s="190"/>
      <c r="R588" s="54"/>
      <c r="S588" s="54"/>
      <c r="T588" s="54"/>
      <c r="U588" s="54"/>
    </row>
    <row r="589" spans="1:21" ht="15" customHeight="1">
      <c r="I589" s="54"/>
      <c r="J589" s="54"/>
      <c r="K589" s="190"/>
      <c r="L589" s="190"/>
      <c r="M589" s="190"/>
      <c r="N589" s="190"/>
      <c r="O589" s="190"/>
      <c r="P589" s="190"/>
      <c r="Q589" s="190"/>
      <c r="R589" s="54"/>
      <c r="S589" s="54"/>
      <c r="T589" s="54"/>
      <c r="U589" s="54"/>
    </row>
    <row r="590" spans="1:21" ht="15" customHeight="1">
      <c r="I590" s="54"/>
      <c r="J590" s="54"/>
      <c r="K590" s="190"/>
      <c r="L590" s="190"/>
      <c r="M590" s="190"/>
      <c r="N590" s="190"/>
      <c r="O590" s="190"/>
      <c r="P590" s="190"/>
      <c r="Q590" s="190"/>
      <c r="R590" s="54"/>
      <c r="S590" s="54"/>
      <c r="T590" s="54"/>
      <c r="U590" s="54"/>
    </row>
    <row r="591" spans="1:21" ht="15" customHeight="1">
      <c r="I591" s="54"/>
      <c r="J591" s="54"/>
      <c r="K591" s="190"/>
      <c r="L591" s="190"/>
      <c r="M591" s="190"/>
      <c r="N591" s="190"/>
      <c r="O591" s="190"/>
      <c r="P591" s="190"/>
      <c r="Q591" s="190"/>
      <c r="R591" s="54"/>
      <c r="S591" s="54"/>
      <c r="T591" s="54"/>
      <c r="U591" s="54"/>
    </row>
    <row r="592" spans="1:21" ht="15" customHeight="1">
      <c r="I592" s="54"/>
      <c r="J592" s="54"/>
      <c r="K592" s="190"/>
      <c r="L592" s="190"/>
      <c r="M592" s="190"/>
      <c r="N592" s="190"/>
      <c r="O592" s="190"/>
      <c r="P592" s="190"/>
      <c r="Q592" s="190"/>
      <c r="R592" s="54"/>
      <c r="S592" s="54"/>
      <c r="T592" s="54"/>
      <c r="U592" s="54"/>
    </row>
    <row r="593" spans="1:21" ht="15" customHeight="1">
      <c r="I593" s="54"/>
      <c r="J593" s="54"/>
      <c r="K593" s="190"/>
      <c r="L593" s="190"/>
      <c r="M593" s="190"/>
      <c r="N593" s="190"/>
      <c r="O593" s="190"/>
      <c r="P593" s="190"/>
      <c r="Q593" s="190"/>
      <c r="R593" s="54"/>
      <c r="S593" s="54"/>
      <c r="T593" s="54"/>
      <c r="U593" s="54"/>
    </row>
    <row r="594" spans="1:21" ht="15" customHeight="1">
      <c r="I594" s="54"/>
      <c r="J594" s="54"/>
      <c r="K594" s="190"/>
      <c r="L594" s="190"/>
      <c r="M594" s="190"/>
      <c r="N594" s="190"/>
      <c r="O594" s="190"/>
      <c r="P594" s="190"/>
      <c r="Q594" s="190"/>
      <c r="R594" s="54"/>
      <c r="S594" s="54"/>
      <c r="T594" s="54"/>
      <c r="U594" s="54"/>
    </row>
    <row r="595" spans="1:21" ht="15" customHeight="1">
      <c r="C595" s="54"/>
      <c r="E595" s="54"/>
      <c r="F595" s="54"/>
      <c r="G595" s="54"/>
      <c r="H595" s="54"/>
      <c r="I595" s="54"/>
      <c r="J595" s="54"/>
      <c r="K595" s="190"/>
      <c r="L595" s="190"/>
      <c r="M595" s="190"/>
      <c r="N595" s="190"/>
      <c r="O595" s="190"/>
      <c r="P595" s="190"/>
      <c r="Q595" s="190"/>
      <c r="R595" s="54"/>
      <c r="S595" s="54"/>
      <c r="T595" s="54"/>
      <c r="U595" s="54"/>
    </row>
    <row r="596" spans="1:21" ht="15" customHeight="1">
      <c r="C596" s="54"/>
      <c r="E596" s="54"/>
      <c r="F596" s="54"/>
      <c r="G596" s="54"/>
      <c r="H596" s="54"/>
      <c r="I596" s="54"/>
      <c r="J596" s="54"/>
      <c r="K596" s="190"/>
      <c r="L596" s="190"/>
      <c r="M596" s="190"/>
      <c r="N596" s="190"/>
      <c r="O596" s="190"/>
      <c r="P596" s="190"/>
      <c r="Q596" s="190"/>
      <c r="R596" s="54"/>
      <c r="S596" s="54"/>
      <c r="T596" s="54"/>
      <c r="U596" s="54"/>
    </row>
    <row r="597" spans="1:21" ht="15" customHeight="1">
      <c r="C597" s="54"/>
      <c r="E597" s="54"/>
      <c r="F597" s="54"/>
      <c r="G597" s="54"/>
      <c r="H597" s="54"/>
      <c r="I597" s="54"/>
      <c r="J597" s="54"/>
      <c r="K597" s="190"/>
      <c r="L597" s="190"/>
      <c r="M597" s="190"/>
      <c r="N597" s="190"/>
      <c r="O597" s="190"/>
      <c r="P597" s="190"/>
      <c r="Q597" s="190"/>
      <c r="R597" s="54"/>
      <c r="S597" s="54"/>
      <c r="T597" s="54"/>
      <c r="U597" s="54"/>
    </row>
    <row r="598" spans="1:21" ht="15" customHeight="1">
      <c r="A598" s="54"/>
      <c r="C598" s="54"/>
      <c r="E598" s="54"/>
      <c r="F598" s="54"/>
      <c r="G598" s="54"/>
      <c r="H598" s="54"/>
      <c r="I598" s="54"/>
      <c r="J598" s="54"/>
      <c r="K598" s="190"/>
      <c r="L598" s="190"/>
      <c r="M598" s="190"/>
      <c r="N598" s="190"/>
      <c r="O598" s="190"/>
      <c r="P598" s="190"/>
      <c r="Q598" s="190"/>
      <c r="R598" s="54"/>
      <c r="S598" s="54"/>
      <c r="T598" s="54"/>
      <c r="U598" s="54"/>
    </row>
    <row r="599" spans="1:21" ht="15" customHeight="1">
      <c r="A599" s="54"/>
      <c r="C599" s="54"/>
      <c r="E599" s="54"/>
      <c r="F599" s="54"/>
      <c r="G599" s="54"/>
      <c r="H599" s="54"/>
      <c r="I599" s="54"/>
      <c r="J599" s="54"/>
      <c r="K599" s="190"/>
      <c r="L599" s="190"/>
      <c r="M599" s="190"/>
      <c r="N599" s="190"/>
      <c r="O599" s="190"/>
      <c r="P599" s="190"/>
      <c r="Q599" s="190"/>
      <c r="R599" s="54"/>
      <c r="S599" s="54"/>
      <c r="T599" s="54"/>
      <c r="U599" s="54"/>
    </row>
    <row r="600" spans="1:21" ht="15" customHeight="1">
      <c r="A600" s="54"/>
      <c r="C600" s="54"/>
      <c r="E600" s="54"/>
      <c r="F600" s="54"/>
      <c r="G600" s="54"/>
      <c r="H600" s="54"/>
      <c r="I600" s="54"/>
      <c r="J600" s="54"/>
      <c r="K600" s="190"/>
      <c r="L600" s="190"/>
      <c r="M600" s="190"/>
      <c r="N600" s="190"/>
      <c r="O600" s="190"/>
      <c r="P600" s="190"/>
      <c r="Q600" s="190"/>
      <c r="R600" s="54"/>
      <c r="S600" s="54"/>
      <c r="T600" s="54"/>
      <c r="U600" s="54"/>
    </row>
    <row r="601" spans="1:21" ht="15" customHeight="1">
      <c r="A601" s="54"/>
      <c r="C601" s="54"/>
      <c r="E601" s="54"/>
      <c r="F601" s="54"/>
      <c r="G601" s="54"/>
      <c r="H601" s="54"/>
      <c r="I601" s="54"/>
      <c r="J601" s="54"/>
      <c r="K601" s="190"/>
      <c r="L601" s="190"/>
      <c r="M601" s="190"/>
      <c r="N601" s="190"/>
      <c r="O601" s="190"/>
      <c r="P601" s="190"/>
      <c r="Q601" s="190"/>
      <c r="R601" s="54"/>
      <c r="S601" s="54"/>
      <c r="T601" s="54"/>
      <c r="U601" s="54"/>
    </row>
    <row r="602" spans="1:21" ht="15" customHeight="1">
      <c r="A602" s="54"/>
      <c r="C602" s="54"/>
      <c r="E602" s="54"/>
      <c r="F602" s="54"/>
      <c r="G602" s="54"/>
      <c r="H602" s="54"/>
      <c r="I602" s="54"/>
      <c r="J602" s="54"/>
      <c r="K602" s="190"/>
      <c r="L602" s="190"/>
      <c r="M602" s="190"/>
      <c r="N602" s="190"/>
      <c r="O602" s="190"/>
      <c r="P602" s="190"/>
      <c r="Q602" s="190"/>
      <c r="R602" s="54"/>
      <c r="S602" s="54"/>
      <c r="T602" s="54"/>
      <c r="U602" s="54"/>
    </row>
    <row r="603" spans="1:21" ht="15" customHeight="1">
      <c r="A603" s="54"/>
      <c r="C603" s="54"/>
      <c r="E603" s="54"/>
      <c r="F603" s="54"/>
      <c r="G603" s="54"/>
      <c r="H603" s="54"/>
      <c r="I603" s="54"/>
      <c r="J603" s="54"/>
      <c r="K603" s="190"/>
      <c r="L603" s="190"/>
      <c r="M603" s="190"/>
      <c r="N603" s="190"/>
      <c r="O603" s="190"/>
      <c r="P603" s="190"/>
      <c r="Q603" s="190"/>
      <c r="R603" s="54"/>
      <c r="S603" s="54"/>
      <c r="T603" s="54"/>
      <c r="U603" s="54"/>
    </row>
    <row r="604" spans="1:21" ht="15" customHeight="1">
      <c r="A604" s="54"/>
      <c r="C604" s="54"/>
      <c r="E604" s="54"/>
      <c r="F604" s="54"/>
      <c r="G604" s="54"/>
      <c r="H604" s="54"/>
      <c r="I604" s="54"/>
      <c r="J604" s="54"/>
      <c r="K604" s="190"/>
      <c r="L604" s="190"/>
      <c r="M604" s="190"/>
      <c r="N604" s="190"/>
      <c r="O604" s="190"/>
      <c r="P604" s="190"/>
      <c r="Q604" s="190"/>
      <c r="R604" s="54"/>
      <c r="S604" s="54"/>
      <c r="T604" s="54"/>
      <c r="U604" s="54"/>
    </row>
    <row r="605" spans="1:21" ht="15" customHeight="1">
      <c r="A605" s="54"/>
      <c r="C605" s="54"/>
      <c r="E605" s="54"/>
      <c r="F605" s="54"/>
      <c r="G605" s="54"/>
      <c r="H605" s="54"/>
      <c r="I605" s="54"/>
      <c r="J605" s="54"/>
      <c r="K605" s="190"/>
      <c r="L605" s="190"/>
      <c r="M605" s="190"/>
      <c r="N605" s="190"/>
      <c r="O605" s="190"/>
      <c r="P605" s="190"/>
      <c r="Q605" s="190"/>
      <c r="R605" s="54"/>
      <c r="S605" s="54"/>
      <c r="T605" s="54"/>
      <c r="U605" s="54"/>
    </row>
    <row r="606" spans="1:21" ht="15" customHeight="1">
      <c r="A606" s="54"/>
      <c r="C606" s="54"/>
      <c r="E606" s="54"/>
      <c r="F606" s="54"/>
      <c r="G606" s="54"/>
      <c r="H606" s="54"/>
      <c r="I606" s="54"/>
      <c r="J606" s="54"/>
      <c r="K606" s="190"/>
      <c r="L606" s="190"/>
      <c r="M606" s="190"/>
      <c r="N606" s="190"/>
      <c r="O606" s="190"/>
      <c r="P606" s="190"/>
      <c r="Q606" s="190"/>
      <c r="R606" s="54"/>
      <c r="S606" s="54"/>
      <c r="T606" s="54"/>
      <c r="U606" s="54"/>
    </row>
    <row r="607" spans="1:21" ht="15" customHeight="1">
      <c r="A607" s="54"/>
      <c r="C607" s="54"/>
      <c r="E607" s="54"/>
      <c r="F607" s="54"/>
      <c r="G607" s="54"/>
      <c r="H607" s="54"/>
      <c r="I607" s="54"/>
      <c r="J607" s="54"/>
      <c r="K607" s="190"/>
      <c r="L607" s="190"/>
      <c r="M607" s="190"/>
      <c r="N607" s="190"/>
      <c r="O607" s="190"/>
      <c r="P607" s="190"/>
      <c r="Q607" s="190"/>
      <c r="R607" s="54"/>
      <c r="S607" s="54"/>
      <c r="T607" s="54"/>
      <c r="U607" s="54"/>
    </row>
    <row r="608" spans="1:21" ht="15" customHeight="1">
      <c r="A608" s="54"/>
      <c r="C608" s="54"/>
      <c r="E608" s="54"/>
      <c r="F608" s="54"/>
      <c r="G608" s="54"/>
      <c r="H608" s="54"/>
      <c r="I608" s="54"/>
      <c r="J608" s="54"/>
      <c r="K608" s="190"/>
      <c r="L608" s="190"/>
      <c r="M608" s="190"/>
      <c r="N608" s="190"/>
      <c r="O608" s="190"/>
      <c r="P608" s="190"/>
      <c r="Q608" s="190"/>
      <c r="R608" s="54"/>
      <c r="S608" s="54"/>
      <c r="T608" s="54"/>
      <c r="U608" s="54"/>
    </row>
    <row r="609" spans="1:21" ht="15" customHeight="1">
      <c r="A609" s="54"/>
      <c r="C609" s="54"/>
      <c r="E609" s="54"/>
      <c r="F609" s="54"/>
      <c r="G609" s="54"/>
      <c r="H609" s="54"/>
      <c r="I609" s="54"/>
      <c r="J609" s="54"/>
      <c r="K609" s="190"/>
      <c r="L609" s="190"/>
      <c r="M609" s="190"/>
      <c r="N609" s="190"/>
      <c r="O609" s="190"/>
      <c r="P609" s="190"/>
      <c r="Q609" s="190"/>
      <c r="R609" s="54"/>
      <c r="S609" s="54"/>
      <c r="T609" s="54"/>
      <c r="U609" s="54"/>
    </row>
    <row r="610" spans="1:21" ht="15" customHeight="1">
      <c r="A610" s="54"/>
      <c r="C610" s="54"/>
      <c r="E610" s="54"/>
      <c r="F610" s="54"/>
      <c r="G610" s="54"/>
      <c r="H610" s="54"/>
      <c r="I610" s="54"/>
      <c r="J610" s="54"/>
      <c r="K610" s="190"/>
      <c r="L610" s="190"/>
      <c r="M610" s="190"/>
      <c r="N610" s="190"/>
      <c r="O610" s="190"/>
      <c r="P610" s="190"/>
      <c r="Q610" s="190"/>
      <c r="R610" s="54"/>
      <c r="S610" s="54"/>
      <c r="T610" s="54"/>
      <c r="U610" s="54"/>
    </row>
    <row r="611" spans="1:21" ht="15" customHeight="1">
      <c r="A611" s="54"/>
      <c r="I611" s="54"/>
      <c r="J611" s="54"/>
      <c r="K611" s="190"/>
      <c r="L611" s="190"/>
      <c r="M611" s="190"/>
      <c r="N611" s="190"/>
      <c r="O611" s="190"/>
      <c r="P611" s="190"/>
      <c r="Q611" s="190"/>
      <c r="R611" s="54"/>
      <c r="S611" s="54"/>
      <c r="T611" s="54"/>
      <c r="U611" s="54"/>
    </row>
    <row r="612" spans="1:21" ht="15" customHeight="1">
      <c r="A612" s="54"/>
      <c r="I612" s="54"/>
      <c r="J612" s="54"/>
      <c r="K612" s="190"/>
      <c r="L612" s="190"/>
      <c r="M612" s="190"/>
      <c r="N612" s="190"/>
      <c r="O612" s="190"/>
      <c r="P612" s="190"/>
      <c r="Q612" s="190"/>
      <c r="R612" s="54"/>
      <c r="S612" s="54"/>
      <c r="T612" s="54"/>
      <c r="U612" s="54"/>
    </row>
    <row r="613" spans="1:21" ht="15" customHeight="1">
      <c r="A613" s="54"/>
      <c r="I613" s="54"/>
      <c r="J613" s="54"/>
      <c r="K613" s="190"/>
      <c r="L613" s="190"/>
      <c r="M613" s="190"/>
      <c r="N613" s="190"/>
      <c r="O613" s="190"/>
      <c r="P613" s="190"/>
      <c r="Q613" s="190"/>
      <c r="R613" s="54"/>
      <c r="S613" s="54"/>
      <c r="T613" s="54"/>
      <c r="U613" s="54"/>
    </row>
    <row r="614" spans="1:21" ht="15" customHeight="1">
      <c r="A614" s="54"/>
      <c r="I614" s="54"/>
      <c r="J614" s="54"/>
      <c r="K614" s="190"/>
      <c r="L614" s="190"/>
      <c r="M614" s="190"/>
      <c r="N614" s="190"/>
      <c r="O614" s="190"/>
      <c r="P614" s="190"/>
      <c r="Q614" s="190"/>
      <c r="R614" s="54"/>
      <c r="S614" s="54"/>
      <c r="T614" s="54"/>
      <c r="U614" s="54"/>
    </row>
    <row r="615" spans="1:21" ht="15" customHeight="1">
      <c r="A615" s="54"/>
      <c r="I615" s="54"/>
      <c r="J615" s="54"/>
      <c r="K615" s="190"/>
      <c r="L615" s="190"/>
      <c r="M615" s="190"/>
      <c r="N615" s="190"/>
      <c r="O615" s="190"/>
      <c r="P615" s="190"/>
      <c r="Q615" s="190"/>
      <c r="R615" s="54"/>
      <c r="S615" s="54"/>
      <c r="T615" s="54"/>
      <c r="U615" s="54"/>
    </row>
    <row r="616" spans="1:21" ht="15" customHeight="1">
      <c r="A616" s="54"/>
      <c r="I616" s="54"/>
      <c r="J616" s="54"/>
      <c r="K616" s="190"/>
      <c r="L616" s="190"/>
      <c r="M616" s="190"/>
      <c r="N616" s="190"/>
      <c r="O616" s="190"/>
      <c r="P616" s="190"/>
      <c r="Q616" s="190"/>
      <c r="R616" s="54"/>
      <c r="S616" s="54"/>
      <c r="T616" s="54"/>
      <c r="U616" s="54"/>
    </row>
    <row r="617" spans="1:21" ht="15" customHeight="1">
      <c r="A617" s="54"/>
      <c r="I617" s="54"/>
      <c r="J617" s="54"/>
      <c r="K617" s="190"/>
      <c r="L617" s="190"/>
      <c r="M617" s="190"/>
      <c r="N617" s="190"/>
      <c r="O617" s="190"/>
      <c r="P617" s="190"/>
      <c r="Q617" s="190"/>
      <c r="R617" s="54"/>
      <c r="S617" s="54"/>
      <c r="T617" s="54"/>
      <c r="U617" s="54"/>
    </row>
    <row r="618" spans="1:21" ht="15" customHeight="1">
      <c r="A618" s="54"/>
      <c r="I618" s="54"/>
      <c r="J618" s="54"/>
      <c r="K618" s="190"/>
      <c r="L618" s="190"/>
      <c r="M618" s="190"/>
      <c r="N618" s="190"/>
      <c r="O618" s="190"/>
      <c r="P618" s="190"/>
      <c r="Q618" s="190"/>
      <c r="R618" s="54"/>
      <c r="S618" s="54"/>
      <c r="T618" s="54"/>
      <c r="U618" s="54"/>
    </row>
    <row r="619" spans="1:21" ht="15" customHeight="1">
      <c r="A619" s="54"/>
      <c r="I619" s="54"/>
      <c r="J619" s="54"/>
      <c r="K619" s="190"/>
      <c r="L619" s="190"/>
      <c r="M619" s="190"/>
      <c r="N619" s="190"/>
      <c r="O619" s="190"/>
      <c r="P619" s="190"/>
      <c r="Q619" s="190"/>
      <c r="R619" s="54"/>
      <c r="S619" s="54"/>
      <c r="T619" s="54"/>
      <c r="U619" s="54"/>
    </row>
    <row r="620" spans="1:21" ht="15" customHeight="1">
      <c r="A620" s="54"/>
      <c r="I620" s="54"/>
      <c r="J620" s="54"/>
      <c r="K620" s="190"/>
      <c r="L620" s="190"/>
      <c r="M620" s="190"/>
      <c r="N620" s="190"/>
      <c r="O620" s="190"/>
      <c r="P620" s="190"/>
      <c r="Q620" s="190"/>
      <c r="R620" s="54"/>
      <c r="S620" s="54"/>
      <c r="T620" s="54"/>
      <c r="U620" s="54"/>
    </row>
    <row r="621" spans="1:21" ht="15" customHeight="1">
      <c r="A621" s="54"/>
      <c r="C621" s="52"/>
      <c r="D621" s="454"/>
      <c r="E621" s="52"/>
      <c r="F621" s="53"/>
      <c r="I621" s="54"/>
      <c r="J621" s="54"/>
      <c r="K621" s="190"/>
      <c r="L621" s="190"/>
      <c r="M621" s="190"/>
      <c r="N621" s="190"/>
      <c r="O621" s="190"/>
      <c r="P621" s="190"/>
      <c r="Q621" s="190"/>
      <c r="R621" s="54"/>
      <c r="S621" s="54"/>
      <c r="T621" s="54"/>
      <c r="U621" s="54"/>
    </row>
    <row r="622" spans="1:21" ht="15" customHeight="1">
      <c r="A622" s="54"/>
      <c r="C622" s="52"/>
      <c r="D622" s="454"/>
      <c r="E622" s="52"/>
      <c r="F622" s="53"/>
      <c r="I622" s="54"/>
      <c r="J622" s="54"/>
      <c r="K622" s="190"/>
      <c r="L622" s="190"/>
      <c r="M622" s="190"/>
      <c r="N622" s="190"/>
      <c r="O622" s="190"/>
      <c r="P622" s="190"/>
      <c r="Q622" s="190"/>
      <c r="R622" s="54"/>
      <c r="S622" s="54"/>
      <c r="T622" s="54"/>
      <c r="U622" s="54"/>
    </row>
    <row r="623" spans="1:21" ht="15" customHeight="1">
      <c r="A623" s="54"/>
      <c r="C623" s="52"/>
      <c r="D623" s="454"/>
      <c r="E623" s="52"/>
      <c r="F623" s="53"/>
      <c r="G623" s="54"/>
      <c r="H623" s="54"/>
      <c r="I623" s="54"/>
      <c r="J623" s="54"/>
      <c r="K623" s="190"/>
      <c r="L623" s="190"/>
      <c r="M623" s="190"/>
      <c r="N623" s="190"/>
      <c r="O623" s="190"/>
      <c r="P623" s="190"/>
      <c r="Q623" s="190"/>
      <c r="R623" s="54"/>
      <c r="S623" s="54"/>
      <c r="T623" s="54"/>
      <c r="U623" s="54"/>
    </row>
    <row r="624" spans="1:21" ht="15" customHeight="1">
      <c r="A624" s="54"/>
      <c r="C624" s="52"/>
      <c r="D624" s="454"/>
      <c r="E624" s="52"/>
      <c r="F624" s="53"/>
      <c r="G624" s="54"/>
      <c r="H624" s="54"/>
      <c r="I624" s="54"/>
      <c r="J624" s="54"/>
      <c r="K624" s="190"/>
      <c r="L624" s="190"/>
      <c r="M624" s="190"/>
      <c r="N624" s="190"/>
      <c r="O624" s="190"/>
      <c r="P624" s="190"/>
      <c r="Q624" s="190"/>
      <c r="R624" s="54"/>
      <c r="S624" s="54"/>
      <c r="T624" s="54"/>
      <c r="U624" s="54"/>
    </row>
    <row r="625" spans="1:21" ht="15" customHeight="1">
      <c r="A625" s="54"/>
      <c r="C625" s="52"/>
      <c r="D625" s="454"/>
      <c r="E625" s="52"/>
      <c r="F625" s="53"/>
      <c r="G625" s="54"/>
      <c r="H625" s="54"/>
      <c r="I625" s="54"/>
      <c r="J625" s="54"/>
      <c r="K625" s="190"/>
      <c r="L625" s="190"/>
      <c r="M625" s="190"/>
      <c r="N625" s="190"/>
      <c r="O625" s="190"/>
      <c r="P625" s="190"/>
      <c r="Q625" s="190"/>
      <c r="R625" s="54"/>
      <c r="S625" s="54"/>
      <c r="T625" s="54"/>
      <c r="U625" s="54"/>
    </row>
    <row r="626" spans="1:21" ht="15" customHeight="1">
      <c r="A626" s="54"/>
      <c r="C626" s="52"/>
      <c r="D626" s="454"/>
      <c r="E626" s="52"/>
      <c r="F626" s="53"/>
      <c r="G626" s="54"/>
      <c r="H626" s="54"/>
      <c r="I626" s="54"/>
      <c r="J626" s="54"/>
      <c r="K626" s="190"/>
      <c r="L626" s="190"/>
      <c r="M626" s="190"/>
      <c r="N626" s="190"/>
      <c r="O626" s="190"/>
      <c r="P626" s="190"/>
      <c r="Q626" s="190"/>
      <c r="R626" s="54"/>
      <c r="S626" s="54"/>
      <c r="T626" s="54"/>
      <c r="U626" s="54"/>
    </row>
    <row r="627" spans="1:21" ht="15" customHeight="1">
      <c r="A627" s="54"/>
      <c r="C627" s="52"/>
      <c r="D627" s="454"/>
      <c r="E627" s="52"/>
      <c r="F627" s="53"/>
      <c r="G627" s="54"/>
      <c r="H627" s="54"/>
      <c r="I627" s="54"/>
      <c r="J627" s="54"/>
      <c r="K627" s="190"/>
      <c r="L627" s="190"/>
      <c r="M627" s="190"/>
      <c r="N627" s="190"/>
      <c r="O627" s="190"/>
      <c r="P627" s="190"/>
      <c r="Q627" s="190"/>
      <c r="R627" s="54"/>
      <c r="S627" s="54"/>
      <c r="T627" s="54"/>
      <c r="U627" s="54"/>
    </row>
    <row r="628" spans="1:21" ht="15" customHeight="1">
      <c r="A628" s="54"/>
      <c r="C628" s="52"/>
      <c r="D628" s="454"/>
      <c r="E628" s="52"/>
      <c r="F628" s="53"/>
      <c r="G628" s="54"/>
      <c r="H628" s="54"/>
      <c r="I628" s="54"/>
      <c r="J628" s="54"/>
      <c r="K628" s="190"/>
      <c r="L628" s="190"/>
      <c r="M628" s="190"/>
      <c r="N628" s="190"/>
      <c r="O628" s="190"/>
      <c r="P628" s="190"/>
      <c r="Q628" s="190"/>
      <c r="R628" s="54"/>
      <c r="S628" s="54"/>
      <c r="T628" s="54"/>
      <c r="U628" s="54"/>
    </row>
    <row r="629" spans="1:21" ht="15" customHeight="1">
      <c r="A629" s="54"/>
      <c r="C629" s="52"/>
      <c r="D629" s="454"/>
      <c r="E629" s="52"/>
      <c r="F629" s="53"/>
      <c r="G629" s="54"/>
      <c r="H629" s="54"/>
      <c r="I629" s="54"/>
      <c r="J629" s="54"/>
      <c r="K629" s="190"/>
      <c r="L629" s="190"/>
      <c r="M629" s="190"/>
      <c r="N629" s="190"/>
      <c r="O629" s="190"/>
      <c r="P629" s="190"/>
      <c r="Q629" s="190"/>
      <c r="R629" s="54"/>
      <c r="S629" s="54"/>
      <c r="T629" s="54"/>
      <c r="U629" s="54"/>
    </row>
    <row r="630" spans="1:21" ht="15" customHeight="1">
      <c r="A630" s="54"/>
      <c r="C630" s="52"/>
      <c r="D630" s="454"/>
      <c r="E630" s="52"/>
      <c r="F630" s="53"/>
      <c r="G630" s="54"/>
      <c r="H630" s="54"/>
      <c r="I630" s="54"/>
      <c r="J630" s="54"/>
      <c r="K630" s="190"/>
      <c r="L630" s="190"/>
      <c r="M630" s="190"/>
      <c r="N630" s="190"/>
      <c r="O630" s="190"/>
      <c r="P630" s="190"/>
      <c r="Q630" s="190"/>
      <c r="R630" s="54"/>
      <c r="S630" s="54"/>
      <c r="T630" s="54"/>
      <c r="U630" s="54"/>
    </row>
    <row r="631" spans="1:21" ht="15" customHeight="1">
      <c r="A631" s="54"/>
      <c r="C631" s="52"/>
      <c r="D631" s="454"/>
      <c r="E631" s="52"/>
      <c r="F631" s="53"/>
      <c r="G631" s="54"/>
      <c r="H631" s="54"/>
      <c r="I631" s="54"/>
      <c r="J631" s="54"/>
      <c r="K631" s="190"/>
      <c r="L631" s="190"/>
      <c r="M631" s="190"/>
      <c r="N631" s="190"/>
      <c r="O631" s="190"/>
      <c r="P631" s="190"/>
      <c r="Q631" s="190"/>
      <c r="R631" s="54"/>
      <c r="S631" s="54"/>
      <c r="T631" s="54"/>
      <c r="U631" s="54"/>
    </row>
    <row r="632" spans="1:21" ht="15" customHeight="1">
      <c r="A632" s="54"/>
      <c r="C632" s="52"/>
      <c r="D632" s="454"/>
      <c r="E632" s="52"/>
      <c r="F632" s="53"/>
      <c r="G632" s="54"/>
      <c r="H632" s="54"/>
      <c r="I632" s="54"/>
      <c r="J632" s="54"/>
      <c r="K632" s="190"/>
      <c r="L632" s="190"/>
      <c r="M632" s="190"/>
      <c r="N632" s="190"/>
      <c r="O632" s="190"/>
      <c r="P632" s="190"/>
      <c r="Q632" s="190"/>
      <c r="R632" s="54"/>
      <c r="S632" s="54"/>
      <c r="T632" s="54"/>
      <c r="U632" s="54"/>
    </row>
    <row r="633" spans="1:21" ht="15" customHeight="1">
      <c r="A633" s="54"/>
      <c r="C633" s="52"/>
      <c r="D633" s="454"/>
      <c r="E633" s="52"/>
      <c r="F633" s="53"/>
      <c r="G633" s="54"/>
      <c r="H633" s="54"/>
      <c r="I633" s="54"/>
      <c r="J633" s="54"/>
      <c r="K633" s="190"/>
      <c r="L633" s="190"/>
      <c r="M633" s="190"/>
      <c r="N633" s="190"/>
      <c r="O633" s="190"/>
      <c r="P633" s="190"/>
      <c r="Q633" s="190"/>
      <c r="R633" s="54"/>
      <c r="S633" s="54"/>
      <c r="T633" s="54"/>
      <c r="U633" s="54"/>
    </row>
    <row r="634" spans="1:21" ht="15" customHeight="1">
      <c r="A634" s="54"/>
      <c r="C634" s="52"/>
      <c r="D634" s="454"/>
      <c r="E634" s="52"/>
      <c r="F634" s="53"/>
      <c r="G634" s="54"/>
      <c r="H634" s="54"/>
      <c r="I634" s="54"/>
      <c r="J634" s="54"/>
      <c r="K634" s="190"/>
      <c r="L634" s="190"/>
      <c r="M634" s="190"/>
      <c r="N634" s="190"/>
      <c r="O634" s="190"/>
      <c r="P634" s="190"/>
      <c r="Q634" s="190"/>
      <c r="R634" s="54"/>
      <c r="S634" s="54"/>
      <c r="T634" s="54"/>
      <c r="U634" s="54"/>
    </row>
    <row r="635" spans="1:21" ht="15" customHeight="1">
      <c r="A635" s="54"/>
      <c r="C635" s="52"/>
      <c r="D635" s="454"/>
      <c r="E635" s="52"/>
      <c r="F635" s="53"/>
      <c r="G635" s="54"/>
      <c r="H635" s="54"/>
      <c r="I635" s="54"/>
      <c r="J635" s="54"/>
      <c r="K635" s="190"/>
      <c r="L635" s="190"/>
      <c r="M635" s="190"/>
      <c r="N635" s="190"/>
      <c r="O635" s="190"/>
      <c r="P635" s="190"/>
      <c r="Q635" s="190"/>
      <c r="R635" s="54"/>
      <c r="S635" s="54"/>
      <c r="T635" s="54"/>
      <c r="U635" s="54"/>
    </row>
    <row r="636" spans="1:21" ht="15" customHeight="1">
      <c r="A636" s="54"/>
      <c r="C636" s="52"/>
      <c r="D636" s="454"/>
      <c r="E636" s="52"/>
      <c r="F636" s="53"/>
      <c r="G636" s="54"/>
      <c r="H636" s="54"/>
      <c r="I636" s="54"/>
      <c r="J636" s="54"/>
      <c r="K636" s="190"/>
      <c r="L636" s="190"/>
      <c r="M636" s="190"/>
      <c r="N636" s="190"/>
      <c r="O636" s="190"/>
      <c r="P636" s="190"/>
      <c r="Q636" s="190"/>
      <c r="R636" s="54"/>
      <c r="S636" s="54"/>
      <c r="T636" s="54"/>
      <c r="U636" s="54"/>
    </row>
    <row r="637" spans="1:21" ht="15" customHeight="1">
      <c r="A637" s="54"/>
      <c r="C637" s="52"/>
      <c r="D637" s="454"/>
      <c r="E637" s="52"/>
      <c r="F637" s="53"/>
      <c r="G637" s="54"/>
      <c r="H637" s="54"/>
      <c r="I637" s="54"/>
      <c r="J637" s="54"/>
      <c r="K637" s="190"/>
      <c r="L637" s="190"/>
      <c r="M637" s="190"/>
      <c r="N637" s="190"/>
      <c r="O637" s="190"/>
      <c r="P637" s="190"/>
      <c r="Q637" s="190"/>
      <c r="R637" s="54"/>
      <c r="S637" s="54"/>
      <c r="T637" s="54"/>
      <c r="U637" s="54"/>
    </row>
    <row r="638" spans="1:21" ht="15" customHeight="1">
      <c r="A638" s="54"/>
      <c r="C638" s="52"/>
      <c r="D638" s="454"/>
      <c r="E638" s="52"/>
      <c r="F638" s="53"/>
      <c r="G638" s="54"/>
      <c r="H638" s="54"/>
      <c r="I638" s="54"/>
      <c r="J638" s="54"/>
      <c r="K638" s="190"/>
      <c r="L638" s="190"/>
      <c r="M638" s="190"/>
      <c r="N638" s="190"/>
      <c r="O638" s="190"/>
      <c r="P638" s="190"/>
      <c r="Q638" s="190"/>
      <c r="R638" s="54"/>
      <c r="S638" s="54"/>
      <c r="T638" s="54"/>
      <c r="U638" s="54"/>
    </row>
    <row r="639" spans="1:21" ht="15" customHeight="1">
      <c r="A639" s="54"/>
      <c r="C639" s="52"/>
      <c r="D639" s="454"/>
      <c r="E639" s="52"/>
      <c r="F639" s="53"/>
      <c r="G639" s="54"/>
      <c r="H639" s="54"/>
      <c r="I639" s="54"/>
      <c r="J639" s="54"/>
      <c r="K639" s="190"/>
      <c r="L639" s="190"/>
      <c r="M639" s="190"/>
      <c r="N639" s="190"/>
      <c r="O639" s="190"/>
      <c r="P639" s="190"/>
      <c r="Q639" s="190"/>
      <c r="R639" s="54"/>
      <c r="S639" s="54"/>
      <c r="T639" s="54"/>
      <c r="U639" s="54"/>
    </row>
    <row r="640" spans="1:21" ht="15" customHeight="1">
      <c r="A640" s="54"/>
      <c r="C640" s="52"/>
      <c r="D640" s="454"/>
      <c r="E640" s="52"/>
      <c r="F640" s="53"/>
      <c r="G640" s="54"/>
      <c r="H640" s="54"/>
      <c r="I640" s="54"/>
      <c r="J640" s="54"/>
      <c r="K640" s="190"/>
      <c r="L640" s="190"/>
      <c r="M640" s="190"/>
      <c r="N640" s="190"/>
      <c r="O640" s="190"/>
      <c r="P640" s="190"/>
      <c r="Q640" s="190"/>
      <c r="R640" s="54"/>
      <c r="S640" s="54"/>
      <c r="T640" s="54"/>
      <c r="U640" s="54"/>
    </row>
    <row r="641" spans="1:21" ht="15" customHeight="1">
      <c r="A641" s="54"/>
      <c r="C641" s="52"/>
      <c r="D641" s="454"/>
      <c r="E641" s="52"/>
      <c r="F641" s="53"/>
      <c r="G641" s="54"/>
      <c r="H641" s="54"/>
      <c r="I641" s="54"/>
      <c r="J641" s="54"/>
      <c r="K641" s="190"/>
      <c r="L641" s="190"/>
      <c r="M641" s="190"/>
      <c r="N641" s="190"/>
      <c r="O641" s="190"/>
      <c r="P641" s="190"/>
      <c r="Q641" s="190"/>
      <c r="R641" s="54"/>
      <c r="S641" s="54"/>
      <c r="T641" s="54"/>
      <c r="U641" s="54"/>
    </row>
    <row r="642" spans="1:21" ht="15" customHeight="1">
      <c r="A642" s="54"/>
      <c r="C642" s="52"/>
      <c r="D642" s="454"/>
      <c r="E642" s="52"/>
      <c r="F642" s="53"/>
      <c r="G642" s="54"/>
      <c r="H642" s="54"/>
      <c r="I642" s="54"/>
      <c r="J642" s="54"/>
      <c r="K642" s="190"/>
      <c r="L642" s="190"/>
      <c r="M642" s="190"/>
      <c r="N642" s="190"/>
      <c r="O642" s="190"/>
      <c r="P642" s="190"/>
      <c r="Q642" s="190"/>
      <c r="R642" s="54"/>
      <c r="S642" s="54"/>
      <c r="T642" s="54"/>
      <c r="U642" s="54"/>
    </row>
    <row r="643" spans="1:21" ht="15" customHeight="1">
      <c r="A643" s="54"/>
      <c r="C643" s="52"/>
      <c r="D643" s="454"/>
      <c r="E643" s="52"/>
      <c r="F643" s="53"/>
      <c r="G643" s="54"/>
      <c r="H643" s="54"/>
      <c r="I643" s="54"/>
      <c r="J643" s="54"/>
      <c r="K643" s="190"/>
      <c r="L643" s="190"/>
      <c r="M643" s="190"/>
      <c r="N643" s="190"/>
      <c r="O643" s="190"/>
      <c r="P643" s="190"/>
      <c r="Q643" s="190"/>
      <c r="R643" s="54"/>
      <c r="S643" s="54"/>
      <c r="T643" s="54"/>
      <c r="U643" s="54"/>
    </row>
    <row r="644" spans="1:21" ht="15" customHeight="1">
      <c r="A644" s="54"/>
      <c r="C644" s="52"/>
      <c r="D644" s="454"/>
      <c r="E644" s="52"/>
      <c r="F644" s="53"/>
      <c r="G644" s="54"/>
      <c r="H644" s="54"/>
      <c r="I644" s="54"/>
      <c r="J644" s="54"/>
      <c r="K644" s="190"/>
      <c r="L644" s="190"/>
      <c r="M644" s="190"/>
      <c r="N644" s="190"/>
      <c r="O644" s="190"/>
      <c r="P644" s="190"/>
      <c r="Q644" s="190"/>
      <c r="R644" s="54"/>
      <c r="S644" s="54"/>
      <c r="T644" s="54"/>
      <c r="U644" s="54"/>
    </row>
    <row r="645" spans="1:21" ht="15" customHeight="1">
      <c r="A645" s="54"/>
      <c r="C645" s="52"/>
      <c r="D645" s="454"/>
      <c r="E645" s="52"/>
      <c r="F645" s="53"/>
      <c r="G645" s="54"/>
      <c r="H645" s="54"/>
      <c r="I645" s="54"/>
      <c r="J645" s="54"/>
      <c r="K645" s="190"/>
      <c r="L645" s="190"/>
      <c r="M645" s="190"/>
      <c r="N645" s="190"/>
      <c r="O645" s="190"/>
      <c r="P645" s="190"/>
      <c r="Q645" s="190"/>
      <c r="R645" s="54"/>
      <c r="S645" s="54"/>
      <c r="T645" s="54"/>
      <c r="U645" s="54"/>
    </row>
    <row r="646" spans="1:21" ht="15" customHeight="1">
      <c r="A646" s="54"/>
      <c r="C646" s="52"/>
      <c r="D646" s="454"/>
      <c r="E646" s="52"/>
      <c r="F646" s="53"/>
      <c r="G646" s="54"/>
      <c r="H646" s="54"/>
      <c r="I646" s="54"/>
      <c r="J646" s="54"/>
      <c r="K646" s="190"/>
      <c r="L646" s="190"/>
      <c r="M646" s="190"/>
      <c r="N646" s="190"/>
      <c r="O646" s="190"/>
      <c r="P646" s="190"/>
      <c r="Q646" s="190"/>
      <c r="R646" s="54"/>
      <c r="S646" s="54"/>
      <c r="T646" s="54"/>
      <c r="U646" s="54"/>
    </row>
    <row r="647" spans="1:21" ht="15" customHeight="1">
      <c r="A647" s="54"/>
      <c r="C647" s="52"/>
      <c r="D647" s="454"/>
      <c r="E647" s="52"/>
      <c r="F647" s="53"/>
      <c r="G647" s="54"/>
      <c r="H647" s="54"/>
      <c r="I647" s="54"/>
      <c r="J647" s="54"/>
      <c r="K647" s="190"/>
      <c r="L647" s="190"/>
      <c r="M647" s="190"/>
      <c r="N647" s="190"/>
      <c r="O647" s="190"/>
      <c r="P647" s="190"/>
      <c r="Q647" s="190"/>
      <c r="R647" s="54"/>
      <c r="S647" s="54"/>
      <c r="T647" s="54"/>
      <c r="U647" s="54"/>
    </row>
    <row r="648" spans="1:21" ht="15" customHeight="1">
      <c r="A648" s="54"/>
      <c r="C648" s="52"/>
      <c r="D648" s="454"/>
      <c r="E648" s="52"/>
      <c r="F648" s="53"/>
      <c r="G648" s="54"/>
      <c r="H648" s="54"/>
      <c r="I648" s="54"/>
      <c r="J648" s="54"/>
      <c r="K648" s="190"/>
      <c r="L648" s="190"/>
      <c r="M648" s="190"/>
      <c r="N648" s="190"/>
      <c r="O648" s="190"/>
      <c r="P648" s="190"/>
      <c r="Q648" s="190"/>
      <c r="R648" s="54"/>
      <c r="S648" s="54"/>
      <c r="T648" s="54"/>
      <c r="U648" s="54"/>
    </row>
    <row r="649" spans="1:21" ht="15" customHeight="1">
      <c r="A649" s="54"/>
      <c r="C649" s="52"/>
      <c r="D649" s="454"/>
      <c r="E649" s="52"/>
      <c r="F649" s="53"/>
      <c r="G649" s="54"/>
      <c r="H649" s="54"/>
      <c r="I649" s="54"/>
      <c r="J649" s="54"/>
      <c r="K649" s="190"/>
      <c r="L649" s="190"/>
      <c r="M649" s="190"/>
      <c r="N649" s="190"/>
      <c r="O649" s="190"/>
      <c r="P649" s="190"/>
      <c r="Q649" s="190"/>
      <c r="R649" s="54"/>
      <c r="S649" s="54"/>
      <c r="T649" s="54"/>
      <c r="U649" s="54"/>
    </row>
    <row r="650" spans="1:21" ht="15" customHeight="1">
      <c r="A650" s="54"/>
      <c r="C650" s="52"/>
      <c r="D650" s="454"/>
      <c r="E650" s="52"/>
      <c r="F650" s="53"/>
      <c r="G650" s="54"/>
      <c r="H650" s="54"/>
      <c r="I650" s="54"/>
      <c r="J650" s="54"/>
      <c r="K650" s="190"/>
      <c r="L650" s="190"/>
      <c r="M650" s="190"/>
      <c r="N650" s="190"/>
      <c r="O650" s="190"/>
      <c r="P650" s="190"/>
      <c r="Q650" s="190"/>
      <c r="R650" s="54"/>
      <c r="S650" s="54"/>
      <c r="T650" s="54"/>
      <c r="U650" s="54"/>
    </row>
    <row r="651" spans="1:21" ht="15" customHeight="1">
      <c r="A651" s="54"/>
      <c r="C651" s="52"/>
      <c r="D651" s="454"/>
      <c r="E651" s="52"/>
      <c r="F651" s="53"/>
      <c r="G651" s="54"/>
      <c r="H651" s="54"/>
      <c r="I651" s="54"/>
      <c r="J651" s="54"/>
      <c r="K651" s="190"/>
      <c r="L651" s="190"/>
      <c r="M651" s="190"/>
      <c r="N651" s="190"/>
      <c r="O651" s="190"/>
      <c r="P651" s="190"/>
      <c r="Q651" s="190"/>
      <c r="R651" s="54"/>
      <c r="S651" s="54"/>
      <c r="T651" s="54"/>
      <c r="U651" s="54"/>
    </row>
    <row r="652" spans="1:21" ht="15" customHeight="1">
      <c r="A652" s="54"/>
      <c r="C652" s="52"/>
      <c r="D652" s="454"/>
      <c r="E652" s="52"/>
      <c r="F652" s="53"/>
      <c r="G652" s="54"/>
      <c r="H652" s="54"/>
      <c r="I652" s="54"/>
      <c r="J652" s="54"/>
      <c r="K652" s="190"/>
      <c r="L652" s="190"/>
      <c r="M652" s="190"/>
      <c r="N652" s="190"/>
      <c r="O652" s="190"/>
      <c r="P652" s="190"/>
      <c r="Q652" s="190"/>
      <c r="R652" s="54"/>
      <c r="S652" s="54"/>
      <c r="T652" s="54"/>
      <c r="U652" s="54"/>
    </row>
    <row r="653" spans="1:21" ht="15" customHeight="1">
      <c r="A653" s="54"/>
      <c r="C653" s="52"/>
      <c r="D653" s="454"/>
      <c r="E653" s="52"/>
      <c r="F653" s="53"/>
      <c r="G653" s="54"/>
      <c r="H653" s="54"/>
      <c r="I653" s="54"/>
      <c r="J653" s="54"/>
      <c r="K653" s="190"/>
      <c r="L653" s="190"/>
      <c r="M653" s="190"/>
      <c r="N653" s="190"/>
      <c r="O653" s="190"/>
      <c r="P653" s="190"/>
      <c r="Q653" s="190"/>
      <c r="R653" s="54"/>
      <c r="S653" s="54"/>
      <c r="T653" s="54"/>
      <c r="U653" s="54"/>
    </row>
    <row r="654" spans="1:21" ht="15" customHeight="1">
      <c r="A654" s="54"/>
      <c r="C654" s="52"/>
      <c r="D654" s="454"/>
      <c r="E654" s="52"/>
      <c r="F654" s="53"/>
      <c r="G654" s="54"/>
      <c r="H654" s="54"/>
      <c r="I654" s="54"/>
      <c r="J654" s="54"/>
      <c r="K654" s="190"/>
      <c r="L654" s="190"/>
      <c r="M654" s="190"/>
      <c r="N654" s="190"/>
      <c r="O654" s="190"/>
      <c r="P654" s="190"/>
      <c r="Q654" s="190"/>
      <c r="R654" s="54"/>
      <c r="S654" s="54"/>
      <c r="T654" s="54"/>
      <c r="U654" s="54"/>
    </row>
    <row r="655" spans="1:21" ht="15" customHeight="1">
      <c r="A655" s="54"/>
      <c r="C655" s="52"/>
      <c r="D655" s="454"/>
      <c r="E655" s="52"/>
      <c r="F655" s="53"/>
      <c r="G655" s="54"/>
      <c r="H655" s="54"/>
      <c r="I655" s="54"/>
      <c r="J655" s="54"/>
      <c r="K655" s="190"/>
      <c r="L655" s="190"/>
      <c r="M655" s="190"/>
      <c r="N655" s="190"/>
      <c r="O655" s="190"/>
      <c r="P655" s="190"/>
      <c r="Q655" s="190"/>
      <c r="R655" s="54"/>
      <c r="S655" s="54"/>
      <c r="T655" s="54"/>
      <c r="U655" s="54"/>
    </row>
    <row r="656" spans="1:21" ht="15" customHeight="1">
      <c r="A656" s="54"/>
      <c r="C656" s="52"/>
      <c r="D656" s="454"/>
      <c r="E656" s="52"/>
      <c r="F656" s="53"/>
      <c r="G656" s="54"/>
      <c r="H656" s="54"/>
      <c r="I656" s="54"/>
      <c r="J656" s="54"/>
      <c r="K656" s="190"/>
      <c r="L656" s="190"/>
      <c r="M656" s="190"/>
      <c r="N656" s="190"/>
      <c r="O656" s="190"/>
      <c r="P656" s="190"/>
      <c r="Q656" s="190"/>
      <c r="R656" s="54"/>
      <c r="S656" s="54"/>
      <c r="T656" s="54"/>
      <c r="U656" s="54"/>
    </row>
    <row r="657" spans="1:21" ht="15" customHeight="1">
      <c r="A657" s="54"/>
      <c r="C657" s="52"/>
      <c r="D657" s="454"/>
      <c r="E657" s="52"/>
      <c r="F657" s="53"/>
      <c r="G657" s="54"/>
      <c r="H657" s="54"/>
      <c r="I657" s="54"/>
      <c r="J657" s="54"/>
      <c r="K657" s="190"/>
      <c r="L657" s="190"/>
      <c r="M657" s="190"/>
      <c r="N657" s="190"/>
      <c r="O657" s="190"/>
      <c r="P657" s="190"/>
      <c r="Q657" s="190"/>
      <c r="R657" s="54"/>
      <c r="S657" s="54"/>
      <c r="T657" s="54"/>
      <c r="U657" s="54"/>
    </row>
    <row r="658" spans="1:21" ht="15" customHeight="1">
      <c r="A658" s="54"/>
      <c r="C658" s="52"/>
      <c r="D658" s="454"/>
      <c r="E658" s="52"/>
      <c r="F658" s="53"/>
      <c r="G658" s="54"/>
      <c r="H658" s="54"/>
      <c r="I658" s="54"/>
      <c r="J658" s="54"/>
      <c r="K658" s="190"/>
      <c r="L658" s="190"/>
      <c r="M658" s="190"/>
      <c r="N658" s="190"/>
      <c r="O658" s="190"/>
      <c r="P658" s="190"/>
      <c r="Q658" s="190"/>
      <c r="R658" s="54"/>
      <c r="S658" s="54"/>
      <c r="T658" s="54"/>
      <c r="U658" s="54"/>
    </row>
    <row r="659" spans="1:21" ht="15" customHeight="1">
      <c r="A659" s="54"/>
      <c r="C659" s="52"/>
      <c r="D659" s="454"/>
      <c r="E659" s="52"/>
      <c r="F659" s="53"/>
      <c r="G659" s="54"/>
      <c r="H659" s="54"/>
      <c r="I659" s="54"/>
      <c r="J659" s="54"/>
      <c r="K659" s="190"/>
      <c r="L659" s="190"/>
      <c r="M659" s="190"/>
      <c r="N659" s="190"/>
      <c r="O659" s="190"/>
      <c r="P659" s="190"/>
      <c r="Q659" s="190"/>
      <c r="R659" s="54"/>
      <c r="S659" s="54"/>
      <c r="T659" s="54"/>
      <c r="U659" s="54"/>
    </row>
    <row r="660" spans="1:21" ht="15" customHeight="1">
      <c r="A660" s="54"/>
      <c r="C660" s="52"/>
      <c r="D660" s="454"/>
      <c r="E660" s="52"/>
      <c r="F660" s="53"/>
      <c r="G660" s="54"/>
      <c r="H660" s="54"/>
      <c r="I660" s="54"/>
      <c r="J660" s="54"/>
      <c r="K660" s="190"/>
      <c r="L660" s="190"/>
      <c r="M660" s="190"/>
      <c r="N660" s="190"/>
      <c r="O660" s="190"/>
      <c r="P660" s="190"/>
      <c r="Q660" s="190"/>
      <c r="R660" s="54"/>
      <c r="S660" s="54"/>
      <c r="T660" s="54"/>
      <c r="U660" s="54"/>
    </row>
    <row r="661" spans="1:21" ht="15" customHeight="1">
      <c r="A661" s="54"/>
      <c r="C661" s="52"/>
      <c r="D661" s="454"/>
      <c r="E661" s="52"/>
      <c r="F661" s="53"/>
      <c r="G661" s="54"/>
      <c r="H661" s="54"/>
      <c r="I661" s="54"/>
      <c r="J661" s="54"/>
      <c r="K661" s="190"/>
      <c r="L661" s="190"/>
      <c r="M661" s="190"/>
      <c r="N661" s="190"/>
      <c r="O661" s="190"/>
      <c r="P661" s="190"/>
      <c r="Q661" s="190"/>
      <c r="R661" s="54"/>
      <c r="S661" s="54"/>
      <c r="T661" s="54"/>
      <c r="U661" s="54"/>
    </row>
    <row r="662" spans="1:21" ht="15" customHeight="1">
      <c r="A662" s="54"/>
      <c r="C662" s="52"/>
      <c r="D662" s="454"/>
      <c r="E662" s="52"/>
      <c r="F662" s="53"/>
      <c r="G662" s="54"/>
      <c r="H662" s="54"/>
      <c r="I662" s="54"/>
      <c r="J662" s="54"/>
      <c r="K662" s="190"/>
      <c r="L662" s="190"/>
      <c r="M662" s="190"/>
      <c r="N662" s="190"/>
      <c r="O662" s="190"/>
      <c r="P662" s="190"/>
      <c r="Q662" s="190"/>
      <c r="R662" s="54"/>
      <c r="S662" s="54"/>
      <c r="T662" s="54"/>
      <c r="U662" s="54"/>
    </row>
    <row r="663" spans="1:21" ht="15" customHeight="1">
      <c r="A663" s="54"/>
      <c r="C663" s="52"/>
      <c r="D663" s="454"/>
      <c r="E663" s="52"/>
      <c r="F663" s="53"/>
      <c r="G663" s="54"/>
      <c r="H663" s="54"/>
      <c r="I663" s="54"/>
      <c r="J663" s="54"/>
      <c r="K663" s="190"/>
      <c r="L663" s="190"/>
      <c r="M663" s="190"/>
      <c r="N663" s="190"/>
      <c r="O663" s="190"/>
      <c r="P663" s="190"/>
      <c r="Q663" s="190"/>
      <c r="R663" s="54"/>
      <c r="S663" s="54"/>
      <c r="T663" s="54"/>
      <c r="U663" s="54"/>
    </row>
    <row r="664" spans="1:21" ht="15" customHeight="1">
      <c r="A664" s="54"/>
      <c r="C664" s="52"/>
      <c r="D664" s="454"/>
      <c r="E664" s="52"/>
      <c r="F664" s="53"/>
      <c r="G664" s="54"/>
      <c r="H664" s="54"/>
      <c r="I664" s="54"/>
      <c r="J664" s="54"/>
      <c r="K664" s="190"/>
      <c r="L664" s="190"/>
      <c r="M664" s="190"/>
      <c r="N664" s="190"/>
      <c r="O664" s="190"/>
      <c r="P664" s="190"/>
      <c r="Q664" s="190"/>
      <c r="R664" s="54"/>
      <c r="S664" s="54"/>
      <c r="T664" s="54"/>
      <c r="U664" s="54"/>
    </row>
    <row r="665" spans="1:21" ht="15" customHeight="1">
      <c r="A665" s="54"/>
      <c r="C665" s="52"/>
      <c r="D665" s="454"/>
      <c r="E665" s="52"/>
      <c r="F665" s="53"/>
      <c r="G665" s="54"/>
      <c r="H665" s="54"/>
      <c r="I665" s="54"/>
      <c r="J665" s="54"/>
      <c r="K665" s="190"/>
      <c r="L665" s="190"/>
      <c r="M665" s="190"/>
      <c r="N665" s="190"/>
      <c r="O665" s="190"/>
      <c r="P665" s="190"/>
      <c r="Q665" s="190"/>
      <c r="R665" s="54"/>
      <c r="S665" s="54"/>
      <c r="T665" s="54"/>
      <c r="U665" s="54"/>
    </row>
    <row r="666" spans="1:21" ht="15" customHeight="1">
      <c r="A666" s="54"/>
      <c r="C666" s="52"/>
      <c r="D666" s="454"/>
      <c r="E666" s="52"/>
      <c r="F666" s="53"/>
      <c r="G666" s="54"/>
      <c r="H666" s="54"/>
      <c r="I666" s="54"/>
      <c r="J666" s="54"/>
      <c r="K666" s="190"/>
      <c r="L666" s="190"/>
      <c r="M666" s="190"/>
      <c r="N666" s="190"/>
      <c r="O666" s="190"/>
      <c r="P666" s="190"/>
      <c r="Q666" s="190"/>
      <c r="R666" s="54"/>
      <c r="S666" s="54"/>
      <c r="T666" s="54"/>
      <c r="U666" s="54"/>
    </row>
    <row r="667" spans="1:21" ht="15" customHeight="1">
      <c r="A667" s="54"/>
      <c r="C667" s="52"/>
      <c r="D667" s="454"/>
      <c r="E667" s="52"/>
      <c r="F667" s="53"/>
      <c r="G667" s="54"/>
      <c r="H667" s="54"/>
      <c r="I667" s="54"/>
      <c r="J667" s="54"/>
      <c r="K667" s="190"/>
      <c r="L667" s="190"/>
      <c r="M667" s="190"/>
      <c r="N667" s="190"/>
      <c r="O667" s="190"/>
      <c r="P667" s="190"/>
      <c r="Q667" s="190"/>
      <c r="R667" s="54"/>
      <c r="S667" s="54"/>
      <c r="T667" s="54"/>
      <c r="U667" s="54"/>
    </row>
    <row r="668" spans="1:21" ht="15" customHeight="1">
      <c r="A668" s="54"/>
      <c r="C668" s="52"/>
      <c r="D668" s="454"/>
      <c r="E668" s="52"/>
      <c r="F668" s="53"/>
      <c r="G668" s="54"/>
      <c r="H668" s="54"/>
      <c r="I668" s="54"/>
      <c r="J668" s="54"/>
      <c r="K668" s="190"/>
      <c r="L668" s="190"/>
      <c r="M668" s="190"/>
      <c r="N668" s="190"/>
      <c r="O668" s="190"/>
      <c r="P668" s="190"/>
      <c r="Q668" s="190"/>
      <c r="R668" s="54"/>
      <c r="S668" s="54"/>
      <c r="T668" s="54"/>
      <c r="U668" s="54"/>
    </row>
    <row r="669" spans="1:21" ht="15" customHeight="1">
      <c r="A669" s="54"/>
      <c r="C669" s="52"/>
      <c r="D669" s="454"/>
      <c r="E669" s="52"/>
      <c r="F669" s="53"/>
      <c r="G669" s="54"/>
      <c r="H669" s="54"/>
      <c r="I669" s="54"/>
      <c r="J669" s="54"/>
      <c r="K669" s="190"/>
      <c r="L669" s="190"/>
      <c r="M669" s="190"/>
      <c r="N669" s="190"/>
      <c r="O669" s="190"/>
      <c r="P669" s="190"/>
      <c r="Q669" s="190"/>
      <c r="R669" s="54"/>
      <c r="S669" s="54"/>
      <c r="T669" s="54"/>
      <c r="U669" s="54"/>
    </row>
    <row r="670" spans="1:21" ht="15" customHeight="1">
      <c r="A670" s="54"/>
      <c r="C670" s="52"/>
      <c r="D670" s="454"/>
      <c r="E670" s="52"/>
      <c r="F670" s="53"/>
      <c r="G670" s="54"/>
      <c r="H670" s="54"/>
      <c r="I670" s="54"/>
      <c r="J670" s="54"/>
      <c r="K670" s="190"/>
      <c r="L670" s="190"/>
      <c r="M670" s="190"/>
      <c r="N670" s="190"/>
      <c r="O670" s="190"/>
      <c r="P670" s="190"/>
      <c r="Q670" s="190"/>
      <c r="R670" s="54"/>
      <c r="S670" s="54"/>
      <c r="T670" s="54"/>
      <c r="U670" s="54"/>
    </row>
    <row r="671" spans="1:21" ht="15" customHeight="1">
      <c r="A671" s="54"/>
      <c r="C671" s="52"/>
      <c r="D671" s="454"/>
      <c r="E671" s="52"/>
      <c r="F671" s="53"/>
      <c r="G671" s="54"/>
      <c r="H671" s="54"/>
      <c r="I671" s="54"/>
      <c r="J671" s="54"/>
      <c r="K671" s="190"/>
      <c r="L671" s="190"/>
      <c r="M671" s="190"/>
      <c r="N671" s="190"/>
      <c r="O671" s="190"/>
      <c r="P671" s="190"/>
      <c r="Q671" s="190"/>
      <c r="R671" s="54"/>
      <c r="S671" s="54"/>
      <c r="T671" s="54"/>
      <c r="U671" s="54"/>
    </row>
    <row r="672" spans="1:21" ht="15" customHeight="1">
      <c r="A672" s="54"/>
      <c r="C672" s="52"/>
      <c r="D672" s="454"/>
      <c r="E672" s="52"/>
      <c r="F672" s="53"/>
      <c r="G672" s="54"/>
      <c r="H672" s="54"/>
      <c r="I672" s="54"/>
      <c r="J672" s="54"/>
      <c r="K672" s="190"/>
      <c r="L672" s="190"/>
      <c r="M672" s="190"/>
      <c r="N672" s="190"/>
      <c r="O672" s="190"/>
      <c r="P672" s="190"/>
      <c r="Q672" s="190"/>
      <c r="R672" s="54"/>
      <c r="S672" s="54"/>
      <c r="T672" s="54"/>
      <c r="U672" s="54"/>
    </row>
    <row r="673" spans="1:21" ht="15" customHeight="1">
      <c r="A673" s="54"/>
      <c r="C673" s="52"/>
      <c r="D673" s="454"/>
      <c r="E673" s="52"/>
      <c r="F673" s="53"/>
      <c r="G673" s="54"/>
      <c r="H673" s="54"/>
      <c r="I673" s="54"/>
      <c r="J673" s="54"/>
      <c r="K673" s="190"/>
      <c r="L673" s="190"/>
      <c r="M673" s="190"/>
      <c r="N673" s="190"/>
      <c r="O673" s="190"/>
      <c r="P673" s="190"/>
      <c r="Q673" s="190"/>
      <c r="R673" s="54"/>
      <c r="S673" s="54"/>
      <c r="T673" s="54"/>
      <c r="U673" s="54"/>
    </row>
    <row r="674" spans="1:21" ht="15" customHeight="1">
      <c r="A674" s="54"/>
      <c r="C674" s="52"/>
      <c r="D674" s="454"/>
      <c r="E674" s="52"/>
      <c r="F674" s="53"/>
      <c r="G674" s="54"/>
      <c r="H674" s="54"/>
      <c r="I674" s="54"/>
      <c r="J674" s="54"/>
      <c r="K674" s="190"/>
      <c r="L674" s="190"/>
      <c r="M674" s="190"/>
      <c r="N674" s="190"/>
      <c r="O674" s="190"/>
      <c r="P674" s="190"/>
      <c r="Q674" s="190"/>
      <c r="R674" s="54"/>
      <c r="S674" s="54"/>
      <c r="T674" s="54"/>
      <c r="U674" s="54"/>
    </row>
    <row r="675" spans="1:21" ht="15" customHeight="1">
      <c r="A675" s="54"/>
      <c r="C675" s="52"/>
      <c r="D675" s="454"/>
      <c r="E675" s="52"/>
      <c r="F675" s="53"/>
      <c r="G675" s="54"/>
      <c r="H675" s="54"/>
      <c r="I675" s="54"/>
      <c r="J675" s="54"/>
      <c r="K675" s="190"/>
      <c r="L675" s="190"/>
      <c r="M675" s="190"/>
      <c r="N675" s="190"/>
      <c r="O675" s="190"/>
      <c r="P675" s="190"/>
      <c r="Q675" s="190"/>
      <c r="R675" s="54"/>
      <c r="S675" s="54"/>
      <c r="T675" s="54"/>
      <c r="U675" s="54"/>
    </row>
    <row r="676" spans="1:21" ht="15" customHeight="1">
      <c r="A676" s="54"/>
      <c r="C676" s="52"/>
      <c r="D676" s="454"/>
      <c r="E676" s="52"/>
      <c r="F676" s="53"/>
      <c r="G676" s="54"/>
      <c r="H676" s="54"/>
      <c r="I676" s="54"/>
      <c r="J676" s="54"/>
      <c r="K676" s="190"/>
      <c r="L676" s="190"/>
      <c r="M676" s="190"/>
      <c r="N676" s="190"/>
      <c r="O676" s="190"/>
      <c r="P676" s="190"/>
      <c r="Q676" s="190"/>
      <c r="R676" s="54"/>
      <c r="S676" s="54"/>
      <c r="T676" s="54"/>
      <c r="U676" s="54"/>
    </row>
    <row r="677" spans="1:21" ht="15" customHeight="1">
      <c r="A677" s="54"/>
      <c r="C677" s="52"/>
      <c r="D677" s="454"/>
      <c r="E677" s="52"/>
      <c r="F677" s="53"/>
      <c r="G677" s="54"/>
      <c r="H677" s="54"/>
      <c r="I677" s="54"/>
      <c r="J677" s="54"/>
      <c r="K677" s="190"/>
      <c r="L677" s="190"/>
      <c r="M677" s="190"/>
      <c r="N677" s="190"/>
      <c r="O677" s="190"/>
      <c r="P677" s="190"/>
      <c r="Q677" s="190"/>
      <c r="R677" s="54"/>
      <c r="S677" s="54"/>
      <c r="T677" s="54"/>
      <c r="U677" s="54"/>
    </row>
    <row r="678" spans="1:21" ht="15" customHeight="1">
      <c r="A678" s="54"/>
      <c r="C678" s="52"/>
      <c r="D678" s="454"/>
      <c r="E678" s="52"/>
      <c r="F678" s="53"/>
      <c r="G678" s="54"/>
      <c r="H678" s="54"/>
      <c r="I678" s="54"/>
      <c r="J678" s="54"/>
      <c r="K678" s="190"/>
      <c r="L678" s="190"/>
      <c r="M678" s="190"/>
      <c r="N678" s="190"/>
      <c r="O678" s="190"/>
      <c r="P678" s="190"/>
      <c r="Q678" s="190"/>
      <c r="R678" s="54"/>
      <c r="S678" s="54"/>
      <c r="T678" s="54"/>
      <c r="U678" s="54"/>
    </row>
    <row r="679" spans="1:21" ht="15" customHeight="1">
      <c r="A679" s="54"/>
      <c r="C679" s="52"/>
      <c r="D679" s="454"/>
      <c r="E679" s="52"/>
      <c r="F679" s="53"/>
      <c r="G679" s="54"/>
      <c r="H679" s="54"/>
      <c r="I679" s="54"/>
      <c r="J679" s="54"/>
      <c r="K679" s="190"/>
      <c r="L679" s="190"/>
      <c r="M679" s="190"/>
      <c r="N679" s="190"/>
      <c r="O679" s="190"/>
      <c r="P679" s="190"/>
      <c r="Q679" s="190"/>
      <c r="R679" s="54"/>
      <c r="S679" s="54"/>
      <c r="T679" s="54"/>
      <c r="U679" s="54"/>
    </row>
    <row r="680" spans="1:21" ht="15" customHeight="1">
      <c r="A680" s="54"/>
      <c r="C680" s="52"/>
      <c r="D680" s="454"/>
      <c r="E680" s="52"/>
      <c r="F680" s="53"/>
      <c r="G680" s="54"/>
      <c r="H680" s="54"/>
      <c r="R680" s="54"/>
      <c r="S680" s="54"/>
      <c r="T680" s="54"/>
      <c r="U680" s="54"/>
    </row>
    <row r="681" spans="1:21" ht="15" customHeight="1">
      <c r="A681" s="54"/>
    </row>
    <row r="682" spans="1:21" ht="15" customHeight="1">
      <c r="A682" s="54"/>
    </row>
    <row r="683" spans="1:21" ht="15" customHeight="1">
      <c r="A683" s="54"/>
    </row>
    <row r="685" spans="1:21" ht="15" customHeight="1">
      <c r="A685" s="54"/>
      <c r="C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</row>
    <row r="686" spans="1:21" ht="15" customHeight="1">
      <c r="A686" s="54"/>
      <c r="C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</row>
    <row r="687" spans="1:21" ht="15" customHeight="1">
      <c r="A687" s="54"/>
      <c r="C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</row>
    <row r="688" spans="1:21" ht="15" customHeight="1">
      <c r="A688" s="54"/>
      <c r="C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</row>
    <row r="689" spans="1:21" ht="15" customHeight="1">
      <c r="A689" s="54"/>
      <c r="C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</row>
    <row r="690" spans="1:21" ht="15" customHeight="1">
      <c r="A690" s="54"/>
      <c r="C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</row>
  </sheetData>
  <mergeCells count="102">
    <mergeCell ref="B527:F527"/>
    <mergeCell ref="C528:J528"/>
    <mergeCell ref="B532:F532"/>
    <mergeCell ref="C541:F541"/>
    <mergeCell ref="B542:F542"/>
    <mergeCell ref="B543:J543"/>
    <mergeCell ref="C501:J501"/>
    <mergeCell ref="C513:J513"/>
    <mergeCell ref="C514:J514"/>
    <mergeCell ref="C517:J517"/>
    <mergeCell ref="C518:J518"/>
    <mergeCell ref="C523:J523"/>
    <mergeCell ref="C456:J456"/>
    <mergeCell ref="C489:J489"/>
    <mergeCell ref="C490:J490"/>
    <mergeCell ref="C494:J494"/>
    <mergeCell ref="C495:J495"/>
    <mergeCell ref="C500:J500"/>
    <mergeCell ref="B423:F423"/>
    <mergeCell ref="C424:J424"/>
    <mergeCell ref="B432:F432"/>
    <mergeCell ref="C433:J433"/>
    <mergeCell ref="C434:J434"/>
    <mergeCell ref="C455:J455"/>
    <mergeCell ref="C233:J233"/>
    <mergeCell ref="K234:K239"/>
    <mergeCell ref="B239:F239"/>
    <mergeCell ref="C240:D240"/>
    <mergeCell ref="B365:F365"/>
    <mergeCell ref="C366:J366"/>
    <mergeCell ref="B223:F223"/>
    <mergeCell ref="C224:J224"/>
    <mergeCell ref="B226:F226"/>
    <mergeCell ref="C227:J227"/>
    <mergeCell ref="K228:K232"/>
    <mergeCell ref="B232:F232"/>
    <mergeCell ref="B207:F207"/>
    <mergeCell ref="C208:J208"/>
    <mergeCell ref="K209:K215"/>
    <mergeCell ref="B217:F217"/>
    <mergeCell ref="C218:J218"/>
    <mergeCell ref="K219:K222"/>
    <mergeCell ref="B189:F189"/>
    <mergeCell ref="C190:J190"/>
    <mergeCell ref="K191:K201"/>
    <mergeCell ref="B202:F202"/>
    <mergeCell ref="C203:J203"/>
    <mergeCell ref="K204:K206"/>
    <mergeCell ref="K174:K181"/>
    <mergeCell ref="B182:F182"/>
    <mergeCell ref="C183:J183"/>
    <mergeCell ref="K184:K185"/>
    <mergeCell ref="B186:F186"/>
    <mergeCell ref="C187:J187"/>
    <mergeCell ref="K138:K158"/>
    <mergeCell ref="B159:F159"/>
    <mergeCell ref="C160:J160"/>
    <mergeCell ref="K161:K164"/>
    <mergeCell ref="B172:F172"/>
    <mergeCell ref="C173:J173"/>
    <mergeCell ref="C128:J128"/>
    <mergeCell ref="B130:F130"/>
    <mergeCell ref="C131:J131"/>
    <mergeCell ref="K132:K135"/>
    <mergeCell ref="B136:F136"/>
    <mergeCell ref="C137:J137"/>
    <mergeCell ref="B109:F109"/>
    <mergeCell ref="C110:J110"/>
    <mergeCell ref="B117:F117"/>
    <mergeCell ref="C118:J118"/>
    <mergeCell ref="K119:K126"/>
    <mergeCell ref="B127:F127"/>
    <mergeCell ref="C78:J78"/>
    <mergeCell ref="B84:F84"/>
    <mergeCell ref="C85:J85"/>
    <mergeCell ref="A88:A90"/>
    <mergeCell ref="B94:F94"/>
    <mergeCell ref="C95:J95"/>
    <mergeCell ref="B63:F63"/>
    <mergeCell ref="C64:J64"/>
    <mergeCell ref="K65:K69"/>
    <mergeCell ref="B70:F70"/>
    <mergeCell ref="C71:J71"/>
    <mergeCell ref="B77:F77"/>
    <mergeCell ref="C50:J50"/>
    <mergeCell ref="B54:F54"/>
    <mergeCell ref="C55:J55"/>
    <mergeCell ref="I7:J7"/>
    <mergeCell ref="C10:J10"/>
    <mergeCell ref="B16:F16"/>
    <mergeCell ref="C17:J17"/>
    <mergeCell ref="B24:F24"/>
    <mergeCell ref="C25:J25"/>
    <mergeCell ref="C2:D2"/>
    <mergeCell ref="E2:J2"/>
    <mergeCell ref="C3:D3"/>
    <mergeCell ref="C4:D4"/>
    <mergeCell ref="C6:D6"/>
    <mergeCell ref="I6:J6"/>
    <mergeCell ref="B33:F33"/>
    <mergeCell ref="C34:J34"/>
    <mergeCell ref="B49:F49"/>
  </mergeCells>
  <pageMargins left="0.7" right="0.7" top="0.75" bottom="0.75" header="0.3" footer="0.3"/>
  <pageSetup paperSize="9" scale="8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28"/>
  <sheetViews>
    <sheetView topLeftCell="C1" workbookViewId="0">
      <selection activeCell="G3" sqref="G3"/>
    </sheetView>
  </sheetViews>
  <sheetFormatPr baseColWidth="10" defaultRowHeight="15"/>
  <cols>
    <col min="2" max="2" width="27.7109375" customWidth="1"/>
    <col min="3" max="3" width="59.28515625" customWidth="1"/>
    <col min="4" max="4" width="10.7109375" customWidth="1"/>
    <col min="5" max="6" width="13.7109375" customWidth="1"/>
    <col min="7" max="7" width="16.7109375" customWidth="1"/>
  </cols>
  <sheetData>
    <row r="2" spans="1:12" ht="18">
      <c r="A2" s="122" t="s">
        <v>83</v>
      </c>
      <c r="B2" s="124"/>
      <c r="C2" s="109" t="s">
        <v>131</v>
      </c>
      <c r="D2" s="110"/>
      <c r="E2" s="110"/>
      <c r="F2" s="105" t="s">
        <v>84</v>
      </c>
      <c r="G2" s="115" t="e">
        <f>#REF!</f>
        <v>#REF!</v>
      </c>
      <c r="I2" s="137"/>
      <c r="J2" s="138" t="s">
        <v>160</v>
      </c>
    </row>
    <row r="3" spans="1:12" ht="18">
      <c r="A3" s="123" t="s">
        <v>85</v>
      </c>
      <c r="B3" s="121" t="e">
        <f>#REF!</f>
        <v>#REF!</v>
      </c>
      <c r="C3" s="101" t="e">
        <f>#REF!</f>
        <v>#REF!</v>
      </c>
      <c r="D3" s="107"/>
      <c r="E3" s="107"/>
      <c r="F3" s="108" t="s">
        <v>86</v>
      </c>
      <c r="G3" s="129"/>
      <c r="I3" s="67"/>
      <c r="J3" s="15" t="s">
        <v>145</v>
      </c>
    </row>
    <row r="4" spans="1:12" ht="15" customHeight="1">
      <c r="B4" s="125" t="s">
        <v>87</v>
      </c>
      <c r="C4" s="113" t="s">
        <v>88</v>
      </c>
      <c r="D4" s="113" t="s">
        <v>84</v>
      </c>
      <c r="E4" s="113" t="s">
        <v>86</v>
      </c>
      <c r="F4" s="113" t="s">
        <v>89</v>
      </c>
      <c r="G4" s="114" t="s">
        <v>90</v>
      </c>
      <c r="I4" s="73"/>
      <c r="J4" s="31" t="s">
        <v>161</v>
      </c>
      <c r="K4" s="2"/>
    </row>
    <row r="5" spans="1:12" ht="15" customHeight="1">
      <c r="B5" s="32" t="s">
        <v>91</v>
      </c>
      <c r="C5" s="33"/>
      <c r="D5" s="33"/>
      <c r="E5" s="33"/>
      <c r="F5" s="10"/>
      <c r="G5" s="39"/>
      <c r="J5" s="2"/>
      <c r="K5" s="2"/>
      <c r="L5" s="2"/>
    </row>
    <row r="6" spans="1:12" ht="15" customHeight="1">
      <c r="B6" s="11">
        <v>1000</v>
      </c>
      <c r="C6" s="135" t="e">
        <f>#REF!</f>
        <v>#REF!</v>
      </c>
      <c r="D6" s="34" t="s">
        <v>155</v>
      </c>
      <c r="E6" s="6">
        <v>0.5</v>
      </c>
      <c r="F6" s="35">
        <v>680</v>
      </c>
      <c r="G6" s="36">
        <f>(E6*F6)</f>
        <v>340</v>
      </c>
      <c r="J6" s="2"/>
      <c r="K6" s="2"/>
      <c r="L6" s="2"/>
    </row>
    <row r="7" spans="1:12" ht="15" customHeight="1">
      <c r="B7" s="11">
        <v>1101</v>
      </c>
      <c r="C7" s="135" t="e">
        <f>#REF!</f>
        <v>#REF!</v>
      </c>
      <c r="D7" s="13" t="s">
        <v>153</v>
      </c>
      <c r="E7" s="6">
        <v>1.25</v>
      </c>
      <c r="F7" s="21">
        <v>4</v>
      </c>
      <c r="G7" s="37">
        <f>(E7*F7)</f>
        <v>5</v>
      </c>
      <c r="J7" s="2"/>
      <c r="K7" s="2"/>
      <c r="L7" s="2"/>
    </row>
    <row r="8" spans="1:12" ht="15" customHeight="1">
      <c r="B8" s="11">
        <v>1105</v>
      </c>
      <c r="C8" s="135" t="e">
        <f>#REF!</f>
        <v>#REF!</v>
      </c>
      <c r="D8" s="13" t="s">
        <v>153</v>
      </c>
      <c r="E8" s="6">
        <v>1.25</v>
      </c>
      <c r="F8" s="21">
        <v>3.92</v>
      </c>
      <c r="G8" s="37">
        <f>(E8*F8)</f>
        <v>4.9000000000000004</v>
      </c>
      <c r="J8" s="2"/>
      <c r="K8" s="2"/>
      <c r="L8" s="2"/>
    </row>
    <row r="9" spans="1:12" ht="15" customHeight="1">
      <c r="B9" s="16"/>
      <c r="C9" s="10"/>
      <c r="D9" s="10"/>
      <c r="E9" s="10"/>
      <c r="F9" s="10"/>
      <c r="G9" s="20"/>
      <c r="J9" s="2"/>
      <c r="K9" s="2"/>
      <c r="L9" s="2"/>
    </row>
    <row r="10" spans="1:12" ht="15" customHeight="1">
      <c r="B10" s="82"/>
      <c r="C10" s="83"/>
      <c r="D10" s="83"/>
      <c r="E10" s="585" t="s">
        <v>92</v>
      </c>
      <c r="F10" s="585"/>
      <c r="G10" s="84">
        <f>SUM(G6:G8)</f>
        <v>349.9</v>
      </c>
      <c r="J10" s="2"/>
      <c r="K10" s="2"/>
      <c r="L10" s="2"/>
    </row>
    <row r="11" spans="1:12" ht="15" customHeight="1">
      <c r="B11" s="18" t="s">
        <v>93</v>
      </c>
      <c r="C11" s="7"/>
      <c r="D11" s="7"/>
      <c r="E11" s="7"/>
      <c r="F11" s="7"/>
      <c r="G11" s="19"/>
      <c r="J11" s="2"/>
      <c r="K11" s="2"/>
      <c r="L11" s="2"/>
    </row>
    <row r="12" spans="1:12" ht="15" customHeight="1">
      <c r="B12" s="11">
        <v>100</v>
      </c>
      <c r="C12" s="136" t="e">
        <f>#REF!</f>
        <v>#REF!</v>
      </c>
      <c r="D12" s="8" t="s">
        <v>154</v>
      </c>
      <c r="E12" s="65">
        <v>0.25</v>
      </c>
      <c r="F12" s="69" t="e">
        <f>#REF!</f>
        <v>#REF!</v>
      </c>
      <c r="G12" s="46" t="e">
        <f>E12*F12</f>
        <v>#REF!</v>
      </c>
      <c r="J12" s="2"/>
      <c r="K12" s="2"/>
      <c r="L12" s="2"/>
    </row>
    <row r="13" spans="1:12" ht="15" customHeight="1">
      <c r="B13" s="11">
        <v>101</v>
      </c>
      <c r="C13" s="136" t="e">
        <f>#REF!</f>
        <v>#REF!</v>
      </c>
      <c r="D13" s="111" t="s">
        <v>154</v>
      </c>
      <c r="E13" s="65">
        <v>1</v>
      </c>
      <c r="F13" s="69" t="e">
        <f>#REF!</f>
        <v>#REF!</v>
      </c>
      <c r="G13" s="46" t="e">
        <f>E13*F13</f>
        <v>#REF!</v>
      </c>
      <c r="J13" s="2"/>
      <c r="K13" s="2"/>
      <c r="L13" s="2"/>
    </row>
    <row r="14" spans="1:12" ht="15" customHeight="1">
      <c r="B14" s="11">
        <v>102</v>
      </c>
      <c r="C14" s="136" t="e">
        <f>#REF!</f>
        <v>#REF!</v>
      </c>
      <c r="D14" s="111" t="s">
        <v>154</v>
      </c>
      <c r="E14" s="65">
        <v>0.5</v>
      </c>
      <c r="F14" s="69" t="e">
        <f>#REF!</f>
        <v>#REF!</v>
      </c>
      <c r="G14" s="46" t="e">
        <f>E14*F14</f>
        <v>#REF!</v>
      </c>
    </row>
    <row r="15" spans="1:12" ht="15" customHeight="1">
      <c r="B15" s="11">
        <v>103</v>
      </c>
      <c r="C15" s="136" t="e">
        <f>#REF!</f>
        <v>#REF!</v>
      </c>
      <c r="D15" s="111" t="s">
        <v>154</v>
      </c>
      <c r="E15" s="65">
        <v>0.5</v>
      </c>
      <c r="F15" s="70" t="e">
        <f>#REF!</f>
        <v>#REF!</v>
      </c>
      <c r="G15" s="46" t="e">
        <f>E15*F15</f>
        <v>#REF!</v>
      </c>
    </row>
    <row r="16" spans="1:12" ht="15" customHeight="1">
      <c r="B16" s="11"/>
      <c r="C16" s="38"/>
      <c r="D16" s="7"/>
      <c r="E16" s="7"/>
      <c r="F16" s="7"/>
      <c r="G16" s="19"/>
      <c r="J16" s="2"/>
      <c r="K16" s="2"/>
      <c r="L16" s="2"/>
    </row>
    <row r="17" spans="1:7" ht="15" customHeight="1">
      <c r="B17" s="77"/>
      <c r="C17" s="78"/>
      <c r="D17" s="78"/>
      <c r="E17" s="586" t="s">
        <v>94</v>
      </c>
      <c r="F17" s="586"/>
      <c r="G17" s="79" t="e">
        <f>SUM(G12:G15)</f>
        <v>#REF!</v>
      </c>
    </row>
    <row r="18" spans="1:7" ht="15" customHeight="1">
      <c r="B18" s="18" t="s">
        <v>97</v>
      </c>
      <c r="C18" s="7"/>
      <c r="D18" s="7"/>
      <c r="E18" s="7"/>
      <c r="F18" s="7"/>
      <c r="G18" s="19"/>
    </row>
    <row r="19" spans="1:7" ht="15" customHeight="1">
      <c r="B19" s="12"/>
      <c r="C19" s="7"/>
      <c r="D19" s="7"/>
      <c r="E19" s="7"/>
      <c r="F19" s="7"/>
      <c r="G19" s="19"/>
    </row>
    <row r="20" spans="1:7" ht="15" customHeight="1">
      <c r="B20" s="77"/>
      <c r="C20" s="78"/>
      <c r="D20" s="78"/>
      <c r="E20" s="586" t="s">
        <v>95</v>
      </c>
      <c r="F20" s="586"/>
      <c r="G20" s="79">
        <v>0</v>
      </c>
    </row>
    <row r="21" spans="1:7" ht="15" customHeight="1">
      <c r="B21" s="26"/>
      <c r="C21" s="7"/>
      <c r="D21" s="7"/>
      <c r="E21" s="7"/>
      <c r="F21" s="7"/>
      <c r="G21" s="42"/>
    </row>
    <row r="22" spans="1:7" ht="15" customHeight="1">
      <c r="B22" s="12"/>
      <c r="C22" s="7"/>
      <c r="D22" s="7"/>
      <c r="E22" s="7"/>
      <c r="F22" s="7"/>
      <c r="G22" s="19"/>
    </row>
    <row r="23" spans="1:7" ht="15" customHeight="1">
      <c r="B23" s="12"/>
      <c r="C23" s="7"/>
      <c r="D23" s="17" t="s">
        <v>96</v>
      </c>
      <c r="E23" s="7"/>
      <c r="F23" s="7"/>
      <c r="G23" s="72" t="e">
        <f>G10+G17+G20</f>
        <v>#REF!</v>
      </c>
    </row>
    <row r="24" spans="1:7" ht="15" customHeight="1">
      <c r="B24" s="12"/>
      <c r="C24" s="7"/>
      <c r="D24" s="17"/>
      <c r="E24" s="7"/>
      <c r="F24" s="7"/>
      <c r="G24" s="51"/>
    </row>
    <row r="25" spans="1:7" ht="15" customHeight="1">
      <c r="A25" s="86"/>
      <c r="B25" s="78"/>
      <c r="C25" s="78"/>
      <c r="D25" s="78"/>
      <c r="E25" s="78"/>
      <c r="F25" s="78"/>
      <c r="G25" s="97"/>
    </row>
    <row r="26" spans="1:7" ht="15" customHeight="1"/>
    <row r="27" spans="1:7" ht="15" customHeight="1"/>
    <row r="28" spans="1:7" ht="15" customHeight="1"/>
  </sheetData>
  <mergeCells count="3">
    <mergeCell ref="E10:F10"/>
    <mergeCell ref="E17:F17"/>
    <mergeCell ref="E20:F20"/>
  </mergeCells>
  <pageMargins left="0.25" right="0.25" top="0.75" bottom="0.75" header="0.3" footer="0.3"/>
  <pageSetup paperSize="9" scale="4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82"/>
  <sheetViews>
    <sheetView workbookViewId="0">
      <selection activeCell="B4" sqref="B4:K26"/>
    </sheetView>
  </sheetViews>
  <sheetFormatPr baseColWidth="10" defaultColWidth="11.42578125" defaultRowHeight="15"/>
  <cols>
    <col min="1" max="1" width="10.7109375" style="2" customWidth="1"/>
    <col min="2" max="2" width="20.7109375" style="2" customWidth="1"/>
    <col min="3" max="3" width="40.7109375" style="2" customWidth="1"/>
    <col min="4" max="5" width="10.7109375" style="2" customWidth="1"/>
    <col min="6" max="6" width="14" style="2" customWidth="1"/>
    <col min="7" max="7" width="15.7109375" style="2" hidden="1" customWidth="1"/>
    <col min="8" max="11" width="11.42578125" style="2" hidden="1" customWidth="1"/>
    <col min="12" max="16384" width="11.42578125" style="2"/>
  </cols>
  <sheetData>
    <row r="1" spans="1:11">
      <c r="A1" s="3"/>
      <c r="B1" s="3"/>
      <c r="C1" s="3"/>
      <c r="D1" s="3"/>
      <c r="E1" s="3"/>
      <c r="F1" s="3"/>
      <c r="G1" s="3"/>
    </row>
    <row r="2" spans="1:11" ht="15" customHeight="1">
      <c r="A2" s="3"/>
      <c r="B2" s="134"/>
      <c r="C2" s="25"/>
      <c r="D2" s="25"/>
      <c r="E2" s="25"/>
      <c r="F2" s="25"/>
      <c r="G2" s="25"/>
    </row>
    <row r="3" spans="1:11" ht="15" customHeight="1">
      <c r="A3" s="3"/>
      <c r="B3" s="7"/>
      <c r="C3" s="7"/>
      <c r="D3" s="7"/>
      <c r="E3" s="7"/>
      <c r="F3" s="7"/>
      <c r="G3" s="126"/>
      <c r="I3" s="95"/>
      <c r="J3" s="2" t="s">
        <v>148</v>
      </c>
    </row>
    <row r="4" spans="1:11" ht="15" customHeight="1">
      <c r="A4" s="3"/>
      <c r="B4" s="587" t="s">
        <v>133</v>
      </c>
      <c r="C4" s="588"/>
      <c r="D4" s="588"/>
      <c r="E4" s="588"/>
      <c r="F4" s="588"/>
      <c r="G4" s="588"/>
      <c r="H4" s="588"/>
      <c r="I4" s="588"/>
      <c r="J4" s="588"/>
      <c r="K4" s="589"/>
    </row>
    <row r="5" spans="1:11" ht="15" customHeight="1">
      <c r="A5" s="3"/>
      <c r="B5" s="590"/>
      <c r="C5" s="591"/>
      <c r="D5" s="591"/>
      <c r="E5" s="591"/>
      <c r="F5" s="591"/>
      <c r="G5" s="591"/>
      <c r="H5" s="591"/>
      <c r="I5" s="591"/>
      <c r="J5" s="591"/>
      <c r="K5" s="592"/>
    </row>
    <row r="6" spans="1:11" ht="15" customHeight="1">
      <c r="A6" s="3"/>
      <c r="B6" s="590"/>
      <c r="C6" s="591"/>
      <c r="D6" s="591"/>
      <c r="E6" s="591"/>
      <c r="F6" s="591"/>
      <c r="G6" s="591"/>
      <c r="H6" s="591"/>
      <c r="I6" s="591"/>
      <c r="J6" s="591"/>
      <c r="K6" s="592"/>
    </row>
    <row r="7" spans="1:11" ht="15" customHeight="1">
      <c r="A7" s="3"/>
      <c r="B7" s="590"/>
      <c r="C7" s="591"/>
      <c r="D7" s="591"/>
      <c r="E7" s="591"/>
      <c r="F7" s="591"/>
      <c r="G7" s="591"/>
      <c r="H7" s="591"/>
      <c r="I7" s="591"/>
      <c r="J7" s="591"/>
      <c r="K7" s="592"/>
    </row>
    <row r="8" spans="1:11" ht="15" customHeight="1">
      <c r="A8" s="3"/>
      <c r="B8" s="590"/>
      <c r="C8" s="591"/>
      <c r="D8" s="591"/>
      <c r="E8" s="591"/>
      <c r="F8" s="591"/>
      <c r="G8" s="591"/>
      <c r="H8" s="591"/>
      <c r="I8" s="591"/>
      <c r="J8" s="591"/>
      <c r="K8" s="592"/>
    </row>
    <row r="9" spans="1:11" ht="15" customHeight="1">
      <c r="A9" s="3"/>
      <c r="B9" s="590"/>
      <c r="C9" s="591"/>
      <c r="D9" s="591"/>
      <c r="E9" s="591"/>
      <c r="F9" s="591"/>
      <c r="G9" s="591"/>
      <c r="H9" s="591"/>
      <c r="I9" s="591"/>
      <c r="J9" s="591"/>
      <c r="K9" s="592"/>
    </row>
    <row r="10" spans="1:11" ht="15" customHeight="1">
      <c r="A10" s="3"/>
      <c r="B10" s="590"/>
      <c r="C10" s="591"/>
      <c r="D10" s="591"/>
      <c r="E10" s="591"/>
      <c r="F10" s="591"/>
      <c r="G10" s="591"/>
      <c r="H10" s="591"/>
      <c r="I10" s="591"/>
      <c r="J10" s="591"/>
      <c r="K10" s="592"/>
    </row>
    <row r="11" spans="1:11" ht="15" customHeight="1">
      <c r="A11" s="4"/>
      <c r="B11" s="590"/>
      <c r="C11" s="591"/>
      <c r="D11" s="591"/>
      <c r="E11" s="591"/>
      <c r="F11" s="591"/>
      <c r="G11" s="591"/>
      <c r="H11" s="591"/>
      <c r="I11" s="591"/>
      <c r="J11" s="591"/>
      <c r="K11" s="592"/>
    </row>
    <row r="12" spans="1:11" ht="15" customHeight="1">
      <c r="A12" s="3"/>
      <c r="B12" s="590"/>
      <c r="C12" s="591"/>
      <c r="D12" s="591"/>
      <c r="E12" s="591"/>
      <c r="F12" s="591"/>
      <c r="G12" s="591"/>
      <c r="H12" s="591"/>
      <c r="I12" s="591"/>
      <c r="J12" s="591"/>
      <c r="K12" s="592"/>
    </row>
    <row r="13" spans="1:11" ht="15" customHeight="1">
      <c r="A13" s="130"/>
      <c r="B13" s="590"/>
      <c r="C13" s="591"/>
      <c r="D13" s="591"/>
      <c r="E13" s="591"/>
      <c r="F13" s="591"/>
      <c r="G13" s="591"/>
      <c r="H13" s="591"/>
      <c r="I13" s="591"/>
      <c r="J13" s="591"/>
      <c r="K13" s="592"/>
    </row>
    <row r="14" spans="1:11" ht="15" customHeight="1">
      <c r="A14" s="96"/>
      <c r="B14" s="590"/>
      <c r="C14" s="591"/>
      <c r="D14" s="591"/>
      <c r="E14" s="591"/>
      <c r="F14" s="591"/>
      <c r="G14" s="591"/>
      <c r="H14" s="591"/>
      <c r="I14" s="591"/>
      <c r="J14" s="591"/>
      <c r="K14" s="592"/>
    </row>
    <row r="15" spans="1:11" ht="15" customHeight="1">
      <c r="A15" s="3"/>
      <c r="B15" s="590"/>
      <c r="C15" s="591"/>
      <c r="D15" s="591"/>
      <c r="E15" s="591"/>
      <c r="F15" s="591"/>
      <c r="G15" s="591"/>
      <c r="H15" s="591"/>
      <c r="I15" s="591"/>
      <c r="J15" s="591"/>
      <c r="K15" s="592"/>
    </row>
    <row r="16" spans="1:11" ht="15" customHeight="1">
      <c r="A16" s="3"/>
      <c r="B16" s="590"/>
      <c r="C16" s="591"/>
      <c r="D16" s="591"/>
      <c r="E16" s="591"/>
      <c r="F16" s="591"/>
      <c r="G16" s="591"/>
      <c r="H16" s="591"/>
      <c r="I16" s="591"/>
      <c r="J16" s="591"/>
      <c r="K16" s="592"/>
    </row>
    <row r="17" spans="1:11" ht="27.75" customHeight="1">
      <c r="A17" s="3"/>
      <c r="B17" s="590"/>
      <c r="C17" s="591"/>
      <c r="D17" s="591"/>
      <c r="E17" s="591"/>
      <c r="F17" s="591"/>
      <c r="G17" s="591"/>
      <c r="H17" s="591"/>
      <c r="I17" s="591"/>
      <c r="J17" s="591"/>
      <c r="K17" s="592"/>
    </row>
    <row r="18" spans="1:11" ht="15" customHeight="1">
      <c r="A18" s="3"/>
      <c r="B18" s="590"/>
      <c r="C18" s="591"/>
      <c r="D18" s="591"/>
      <c r="E18" s="591"/>
      <c r="F18" s="591"/>
      <c r="G18" s="591"/>
      <c r="H18" s="591"/>
      <c r="I18" s="591"/>
      <c r="J18" s="591"/>
      <c r="K18" s="592"/>
    </row>
    <row r="19" spans="1:11" ht="15" customHeight="1">
      <c r="A19" s="3"/>
      <c r="B19" s="590"/>
      <c r="C19" s="591"/>
      <c r="D19" s="591"/>
      <c r="E19" s="591"/>
      <c r="F19" s="591"/>
      <c r="G19" s="591"/>
      <c r="H19" s="591"/>
      <c r="I19" s="591"/>
      <c r="J19" s="591"/>
      <c r="K19" s="592"/>
    </row>
    <row r="20" spans="1:11" ht="15" customHeight="1">
      <c r="A20" s="3"/>
      <c r="B20" s="590"/>
      <c r="C20" s="591"/>
      <c r="D20" s="591"/>
      <c r="E20" s="591"/>
      <c r="F20" s="591"/>
      <c r="G20" s="591"/>
      <c r="H20" s="591"/>
      <c r="I20" s="591"/>
      <c r="J20" s="591"/>
      <c r="K20" s="592"/>
    </row>
    <row r="21" spans="1:11" ht="15" customHeight="1">
      <c r="A21" s="3"/>
      <c r="B21" s="590"/>
      <c r="C21" s="591"/>
      <c r="D21" s="591"/>
      <c r="E21" s="591"/>
      <c r="F21" s="591"/>
      <c r="G21" s="591"/>
      <c r="H21" s="591"/>
      <c r="I21" s="591"/>
      <c r="J21" s="591"/>
      <c r="K21" s="592"/>
    </row>
    <row r="22" spans="1:11" ht="15" customHeight="1">
      <c r="A22" s="3"/>
      <c r="B22" s="590"/>
      <c r="C22" s="591"/>
      <c r="D22" s="591"/>
      <c r="E22" s="591"/>
      <c r="F22" s="591"/>
      <c r="G22" s="591"/>
      <c r="H22" s="591"/>
      <c r="I22" s="591"/>
      <c r="J22" s="591"/>
      <c r="K22" s="592"/>
    </row>
    <row r="23" spans="1:11" ht="15" customHeight="1">
      <c r="A23" s="3"/>
      <c r="B23" s="590"/>
      <c r="C23" s="591"/>
      <c r="D23" s="591"/>
      <c r="E23" s="591"/>
      <c r="F23" s="591"/>
      <c r="G23" s="591"/>
      <c r="H23" s="591"/>
      <c r="I23" s="591"/>
      <c r="J23" s="591"/>
      <c r="K23" s="592"/>
    </row>
    <row r="24" spans="1:11" ht="15" customHeight="1">
      <c r="A24" s="3"/>
      <c r="B24" s="590"/>
      <c r="C24" s="591"/>
      <c r="D24" s="591"/>
      <c r="E24" s="591"/>
      <c r="F24" s="591"/>
      <c r="G24" s="591"/>
      <c r="H24" s="591"/>
      <c r="I24" s="591"/>
      <c r="J24" s="591"/>
      <c r="K24" s="592"/>
    </row>
    <row r="25" spans="1:11" ht="15" customHeight="1">
      <c r="A25" s="3"/>
      <c r="B25" s="590"/>
      <c r="C25" s="591"/>
      <c r="D25" s="591"/>
      <c r="E25" s="591"/>
      <c r="F25" s="591"/>
      <c r="G25" s="591"/>
      <c r="H25" s="591"/>
      <c r="I25" s="591"/>
      <c r="J25" s="591"/>
      <c r="K25" s="592"/>
    </row>
    <row r="26" spans="1:11" ht="15" customHeight="1">
      <c r="A26" s="3"/>
      <c r="B26" s="593"/>
      <c r="C26" s="594"/>
      <c r="D26" s="594"/>
      <c r="E26" s="594"/>
      <c r="F26" s="594"/>
      <c r="G26" s="594"/>
      <c r="H26" s="594"/>
      <c r="I26" s="594"/>
      <c r="J26" s="594"/>
      <c r="K26" s="595"/>
    </row>
    <row r="27" spans="1:11" ht="15" customHeight="1">
      <c r="A27" s="3"/>
      <c r="B27" s="17"/>
      <c r="C27" s="7"/>
      <c r="D27" s="7"/>
      <c r="E27" s="7"/>
      <c r="F27" s="7"/>
      <c r="G27" s="126"/>
    </row>
    <row r="28" spans="1:11" ht="15" customHeight="1">
      <c r="A28" s="3"/>
      <c r="B28" s="7"/>
      <c r="C28" s="7"/>
      <c r="D28" s="7"/>
      <c r="E28" s="7"/>
      <c r="F28" s="7"/>
      <c r="G28" s="126"/>
    </row>
    <row r="29" spans="1:11" ht="15" customHeight="1">
      <c r="A29" s="3"/>
      <c r="B29" s="7"/>
      <c r="C29" s="7"/>
      <c r="D29" s="7"/>
      <c r="E29" s="596"/>
      <c r="F29" s="596"/>
      <c r="G29" s="23"/>
    </row>
    <row r="30" spans="1:11" ht="15" customHeight="1">
      <c r="A30" s="3"/>
      <c r="B30" s="7"/>
      <c r="C30" s="7"/>
      <c r="D30" s="7"/>
      <c r="E30" s="7"/>
      <c r="F30" s="7"/>
      <c r="G30" s="126"/>
    </row>
    <row r="31" spans="1:11" ht="15" customHeight="1">
      <c r="A31" s="3"/>
      <c r="B31" s="7"/>
      <c r="C31" s="7"/>
      <c r="D31" s="17"/>
      <c r="E31" s="7"/>
      <c r="F31" s="7"/>
      <c r="G31" s="60"/>
    </row>
    <row r="32" spans="1:11" ht="15" customHeight="1">
      <c r="A32" s="3"/>
      <c r="B32" s="7"/>
      <c r="C32" s="7"/>
      <c r="D32" s="7"/>
      <c r="E32" s="7"/>
      <c r="F32" s="7"/>
      <c r="G32" s="126"/>
    </row>
    <row r="33" spans="1:7" ht="15" customHeight="1">
      <c r="A33" s="597"/>
      <c r="B33" s="597"/>
      <c r="C33" s="597"/>
      <c r="D33" s="597"/>
      <c r="E33" s="597"/>
      <c r="F33" s="597"/>
      <c r="G33" s="597"/>
    </row>
    <row r="34" spans="1:7" ht="15" customHeight="1">
      <c r="A34" s="3"/>
      <c r="B34" s="7"/>
      <c r="C34" s="7"/>
      <c r="D34" s="7"/>
      <c r="E34" s="7"/>
      <c r="F34" s="7"/>
      <c r="G34" s="45"/>
    </row>
    <row r="35" spans="1:7" ht="15" customHeight="1">
      <c r="A35" s="130"/>
      <c r="B35" s="130"/>
      <c r="C35" s="131"/>
      <c r="D35" s="132"/>
      <c r="E35" s="132"/>
      <c r="F35" s="64"/>
      <c r="G35" s="61"/>
    </row>
    <row r="36" spans="1:7" ht="15" customHeight="1">
      <c r="A36" s="96"/>
      <c r="B36" s="96"/>
      <c r="C36" s="133"/>
      <c r="D36" s="40"/>
      <c r="E36" s="40"/>
      <c r="F36" s="63"/>
      <c r="G36" s="13"/>
    </row>
    <row r="37" spans="1:7" ht="15" customHeight="1">
      <c r="A37" s="3"/>
      <c r="B37" s="9"/>
      <c r="C37" s="9"/>
      <c r="D37" s="9"/>
      <c r="E37" s="9"/>
      <c r="F37" s="9"/>
      <c r="G37" s="9"/>
    </row>
    <row r="38" spans="1:7" ht="15" customHeight="1">
      <c r="A38" s="3"/>
      <c r="B38" s="48"/>
      <c r="C38" s="33"/>
      <c r="D38" s="33"/>
      <c r="E38" s="33"/>
      <c r="F38" s="10"/>
      <c r="G38" s="22"/>
    </row>
    <row r="39" spans="1:7" ht="15" customHeight="1">
      <c r="A39" s="3"/>
      <c r="B39" s="13"/>
      <c r="C39" s="5"/>
      <c r="D39" s="34"/>
      <c r="E39" s="6"/>
      <c r="F39" s="35"/>
      <c r="G39" s="47"/>
    </row>
    <row r="40" spans="1:7" ht="15" customHeight="1">
      <c r="A40" s="3"/>
      <c r="B40" s="13"/>
      <c r="C40" s="5"/>
      <c r="D40" s="13"/>
      <c r="E40" s="6"/>
      <c r="F40" s="21"/>
      <c r="G40" s="59"/>
    </row>
    <row r="41" spans="1:7" ht="15" customHeight="1">
      <c r="A41" s="3"/>
      <c r="B41" s="7"/>
      <c r="C41" s="7"/>
      <c r="D41" s="7"/>
      <c r="E41" s="596"/>
      <c r="F41" s="596"/>
      <c r="G41" s="23"/>
    </row>
    <row r="42" spans="1:7" ht="15" customHeight="1">
      <c r="A42" s="3"/>
      <c r="B42" s="17"/>
      <c r="C42" s="7"/>
      <c r="D42" s="7"/>
      <c r="E42" s="7"/>
      <c r="F42" s="7"/>
      <c r="G42" s="126"/>
    </row>
    <row r="43" spans="1:7" ht="15" customHeight="1">
      <c r="A43" s="3"/>
      <c r="B43" s="13"/>
      <c r="C43" s="3"/>
      <c r="D43" s="13"/>
      <c r="E43" s="6"/>
      <c r="F43" s="35"/>
      <c r="G43" s="47"/>
    </row>
    <row r="44" spans="1:7" ht="15" customHeight="1">
      <c r="A44" s="3"/>
      <c r="B44" s="13"/>
      <c r="C44" s="3"/>
      <c r="D44" s="13"/>
      <c r="E44" s="6"/>
      <c r="F44" s="21"/>
      <c r="G44" s="59"/>
    </row>
    <row r="45" spans="1:7" ht="15" customHeight="1">
      <c r="A45" s="3"/>
      <c r="B45" s="13"/>
      <c r="C45" s="3"/>
      <c r="D45" s="13"/>
      <c r="E45" s="6"/>
      <c r="F45" s="21"/>
      <c r="G45" s="59"/>
    </row>
    <row r="46" spans="1:7" ht="15" customHeight="1">
      <c r="A46" s="3"/>
      <c r="B46" s="13"/>
      <c r="C46" s="3"/>
      <c r="D46" s="13"/>
      <c r="E46" s="6"/>
      <c r="F46" s="21"/>
      <c r="G46" s="59"/>
    </row>
    <row r="47" spans="1:7" ht="15" customHeight="1">
      <c r="A47" s="3"/>
      <c r="B47" s="7"/>
      <c r="C47" s="7"/>
      <c r="D47" s="7"/>
      <c r="E47" s="7"/>
      <c r="F47" s="7"/>
      <c r="G47" s="126"/>
    </row>
    <row r="48" spans="1:7" ht="15" customHeight="1">
      <c r="A48" s="3"/>
      <c r="B48" s="7"/>
      <c r="C48" s="7"/>
      <c r="D48" s="7"/>
      <c r="E48" s="596"/>
      <c r="F48" s="596"/>
      <c r="G48" s="23"/>
    </row>
    <row r="49" spans="1:7" ht="15" customHeight="1">
      <c r="A49" s="3"/>
      <c r="B49" s="17"/>
      <c r="C49" s="7"/>
      <c r="D49" s="7"/>
      <c r="E49" s="7"/>
      <c r="F49" s="7"/>
      <c r="G49" s="126"/>
    </row>
    <row r="50" spans="1:7" ht="15" customHeight="1">
      <c r="A50" s="3"/>
      <c r="B50" s="7"/>
      <c r="C50" s="7"/>
      <c r="D50" s="7"/>
      <c r="E50" s="7"/>
      <c r="F50" s="7"/>
      <c r="G50" s="126"/>
    </row>
    <row r="51" spans="1:7" ht="15" customHeight="1">
      <c r="A51" s="3"/>
      <c r="B51" s="7"/>
      <c r="C51" s="7"/>
      <c r="D51" s="7"/>
      <c r="E51" s="596"/>
      <c r="F51" s="596"/>
      <c r="G51" s="23"/>
    </row>
    <row r="52" spans="1:7" ht="15" customHeight="1">
      <c r="A52" s="3"/>
      <c r="B52" s="7"/>
      <c r="C52" s="7"/>
      <c r="D52" s="7"/>
      <c r="E52" s="7"/>
      <c r="F52" s="7"/>
      <c r="G52" s="126"/>
    </row>
    <row r="53" spans="1:7" ht="15" customHeight="1">
      <c r="A53" s="3"/>
      <c r="B53" s="7"/>
      <c r="C53" s="7"/>
      <c r="D53" s="17"/>
      <c r="E53" s="7"/>
      <c r="F53" s="7"/>
      <c r="G53" s="60"/>
    </row>
    <row r="54" spans="1:7" ht="15" customHeight="1">
      <c r="A54" s="3"/>
      <c r="B54" s="7"/>
      <c r="C54" s="7"/>
      <c r="D54" s="7"/>
      <c r="E54" s="7"/>
      <c r="F54" s="7"/>
      <c r="G54" s="126"/>
    </row>
    <row r="55" spans="1:7" ht="15" customHeight="1">
      <c r="A55" s="597"/>
      <c r="B55" s="597"/>
      <c r="C55" s="597"/>
      <c r="D55" s="597"/>
      <c r="E55" s="597"/>
      <c r="F55" s="597"/>
      <c r="G55" s="597"/>
    </row>
    <row r="56" spans="1:7" ht="15" customHeight="1">
      <c r="A56" s="598"/>
      <c r="B56" s="598"/>
      <c r="C56" s="598"/>
      <c r="D56" s="598"/>
      <c r="E56" s="598"/>
      <c r="F56" s="598"/>
      <c r="G56" s="598"/>
    </row>
    <row r="57" spans="1:7" ht="18">
      <c r="A57" s="130"/>
      <c r="B57" s="130"/>
      <c r="C57" s="131"/>
      <c r="D57" s="132"/>
      <c r="E57" s="132"/>
      <c r="F57" s="64"/>
      <c r="G57" s="61"/>
    </row>
    <row r="58" spans="1:7">
      <c r="A58" s="96"/>
      <c r="B58" s="96"/>
      <c r="C58" s="133"/>
      <c r="D58" s="40"/>
      <c r="E58" s="40"/>
      <c r="F58" s="63"/>
      <c r="G58" s="13"/>
    </row>
    <row r="59" spans="1:7" ht="15" customHeight="1">
      <c r="A59" s="3"/>
      <c r="B59" s="9"/>
      <c r="C59" s="9"/>
      <c r="D59" s="9"/>
      <c r="E59" s="9"/>
      <c r="F59" s="9"/>
      <c r="G59" s="9"/>
    </row>
    <row r="60" spans="1:7" ht="15" customHeight="1">
      <c r="A60" s="3"/>
      <c r="B60" s="48"/>
      <c r="C60" s="33"/>
      <c r="D60" s="33"/>
      <c r="E60" s="33"/>
      <c r="F60" s="10"/>
      <c r="G60" s="22"/>
    </row>
    <row r="61" spans="1:7" ht="15" customHeight="1">
      <c r="A61" s="3"/>
      <c r="B61" s="13"/>
      <c r="C61" s="5"/>
      <c r="D61" s="34"/>
      <c r="E61" s="6"/>
      <c r="F61" s="35"/>
      <c r="G61" s="47"/>
    </row>
    <row r="62" spans="1:7" ht="15" customHeight="1">
      <c r="A62" s="3"/>
      <c r="B62" s="13"/>
      <c r="C62" s="5"/>
      <c r="D62" s="13"/>
      <c r="E62" s="6"/>
      <c r="F62" s="21"/>
      <c r="G62" s="59"/>
    </row>
    <row r="63" spans="1:7" ht="15" customHeight="1">
      <c r="A63" s="3"/>
      <c r="B63" s="7"/>
      <c r="C63" s="7"/>
      <c r="D63" s="7"/>
      <c r="E63" s="596"/>
      <c r="F63" s="596"/>
      <c r="G63" s="23"/>
    </row>
    <row r="64" spans="1:7" ht="15" customHeight="1">
      <c r="A64" s="3"/>
      <c r="B64" s="17"/>
      <c r="C64" s="7"/>
      <c r="D64" s="7"/>
      <c r="E64" s="7"/>
      <c r="F64" s="7"/>
      <c r="G64" s="126"/>
    </row>
    <row r="65" spans="1:7" ht="15" customHeight="1">
      <c r="A65" s="3"/>
      <c r="B65" s="13"/>
      <c r="C65" s="3"/>
      <c r="D65" s="13"/>
      <c r="E65" s="6"/>
      <c r="F65" s="35"/>
      <c r="G65" s="47"/>
    </row>
    <row r="66" spans="1:7" ht="15" customHeight="1">
      <c r="A66" s="3"/>
      <c r="B66" s="13"/>
      <c r="C66" s="3"/>
      <c r="D66" s="13"/>
      <c r="E66" s="6"/>
      <c r="F66" s="21"/>
      <c r="G66" s="59"/>
    </row>
    <row r="67" spans="1:7" ht="15" customHeight="1">
      <c r="A67" s="3"/>
      <c r="B67" s="13"/>
      <c r="C67" s="3"/>
      <c r="D67" s="13"/>
      <c r="E67" s="6"/>
      <c r="F67" s="21"/>
      <c r="G67" s="59"/>
    </row>
    <row r="68" spans="1:7" ht="15" customHeight="1">
      <c r="A68" s="3"/>
      <c r="B68" s="13"/>
      <c r="C68" s="3"/>
      <c r="D68" s="13"/>
      <c r="E68" s="6"/>
      <c r="F68" s="21"/>
      <c r="G68" s="59"/>
    </row>
    <row r="69" spans="1:7" ht="15" customHeight="1">
      <c r="A69" s="3"/>
      <c r="B69" s="7"/>
      <c r="C69" s="7"/>
      <c r="D69" s="7"/>
      <c r="E69" s="7"/>
      <c r="F69" s="7"/>
      <c r="G69" s="126"/>
    </row>
    <row r="70" spans="1:7" ht="15" customHeight="1">
      <c r="A70" s="3"/>
      <c r="B70" s="7"/>
      <c r="C70" s="7"/>
      <c r="D70" s="7"/>
      <c r="E70" s="596"/>
      <c r="F70" s="596"/>
      <c r="G70" s="23"/>
    </row>
    <row r="71" spans="1:7" ht="15" customHeight="1">
      <c r="A71" s="3"/>
      <c r="B71" s="17"/>
      <c r="C71" s="7"/>
      <c r="D71" s="7"/>
      <c r="E71" s="7"/>
      <c r="F71" s="7"/>
      <c r="G71" s="126"/>
    </row>
    <row r="72" spans="1:7" ht="15" customHeight="1">
      <c r="A72" s="3"/>
      <c r="B72" s="7"/>
      <c r="C72" s="7"/>
      <c r="D72" s="7"/>
      <c r="E72" s="7"/>
      <c r="F72" s="7"/>
      <c r="G72" s="126"/>
    </row>
    <row r="73" spans="1:7" ht="15" customHeight="1">
      <c r="A73" s="3"/>
      <c r="B73" s="7"/>
      <c r="C73" s="7"/>
      <c r="D73" s="7"/>
      <c r="E73" s="596"/>
      <c r="F73" s="596"/>
      <c r="G73" s="23"/>
    </row>
    <row r="74" spans="1:7" ht="15" customHeight="1">
      <c r="A74" s="3"/>
      <c r="B74" s="7"/>
      <c r="C74" s="7"/>
      <c r="D74" s="7"/>
      <c r="E74" s="7"/>
      <c r="F74" s="7"/>
      <c r="G74" s="126"/>
    </row>
    <row r="75" spans="1:7" ht="15" customHeight="1">
      <c r="A75" s="3"/>
      <c r="B75" s="7"/>
      <c r="C75" s="7"/>
      <c r="D75" s="17"/>
      <c r="E75" s="7"/>
      <c r="F75" s="7"/>
      <c r="G75" s="60"/>
    </row>
    <row r="76" spans="1:7" ht="15" customHeight="1">
      <c r="A76" s="3"/>
      <c r="B76" s="7"/>
      <c r="C76" s="7"/>
      <c r="D76" s="7"/>
      <c r="E76" s="7"/>
      <c r="F76" s="7"/>
      <c r="G76" s="126"/>
    </row>
    <row r="77" spans="1:7" ht="15" customHeight="1">
      <c r="A77" s="597"/>
      <c r="B77" s="597"/>
      <c r="C77" s="597"/>
      <c r="D77" s="597"/>
      <c r="E77" s="597"/>
      <c r="F77" s="597"/>
      <c r="G77" s="597"/>
    </row>
    <row r="78" spans="1:7" ht="15" customHeight="1">
      <c r="A78" s="3"/>
      <c r="B78" s="7"/>
      <c r="C78" s="7"/>
      <c r="D78" s="7"/>
      <c r="E78" s="596"/>
      <c r="F78" s="596"/>
      <c r="G78" s="23"/>
    </row>
    <row r="79" spans="1:7" ht="15" customHeight="1">
      <c r="A79" s="3"/>
      <c r="B79" s="17"/>
      <c r="C79" s="7"/>
      <c r="D79" s="7"/>
      <c r="E79" s="7"/>
      <c r="F79" s="7"/>
      <c r="G79" s="126"/>
    </row>
    <row r="80" spans="1:7" ht="15" customHeight="1">
      <c r="A80" s="130"/>
      <c r="B80" s="130"/>
      <c r="C80" s="131"/>
      <c r="D80" s="132"/>
      <c r="E80" s="132"/>
      <c r="F80" s="64"/>
      <c r="G80" s="61"/>
    </row>
    <row r="81" spans="1:7" ht="15" customHeight="1">
      <c r="A81" s="96"/>
      <c r="B81" s="96"/>
      <c r="C81" s="133"/>
      <c r="D81" s="40"/>
      <c r="E81" s="40"/>
      <c r="F81" s="63"/>
      <c r="G81" s="13"/>
    </row>
    <row r="82" spans="1:7" ht="15" customHeight="1">
      <c r="A82" s="3"/>
      <c r="B82" s="9"/>
      <c r="C82" s="9"/>
      <c r="D82" s="9"/>
      <c r="E82" s="9"/>
      <c r="F82" s="9"/>
      <c r="G82" s="9"/>
    </row>
    <row r="83" spans="1:7" ht="15" customHeight="1">
      <c r="A83" s="3"/>
      <c r="B83" s="48"/>
      <c r="C83" s="33"/>
      <c r="D83" s="33"/>
      <c r="E83" s="33"/>
      <c r="F83" s="10"/>
      <c r="G83" s="22"/>
    </row>
    <row r="84" spans="1:7" ht="15" customHeight="1">
      <c r="A84" s="3"/>
      <c r="B84" s="13"/>
      <c r="C84" s="5"/>
      <c r="D84" s="34"/>
      <c r="E84" s="6"/>
      <c r="F84" s="35"/>
      <c r="G84" s="47"/>
    </row>
    <row r="85" spans="1:7" ht="15" customHeight="1">
      <c r="A85" s="3"/>
      <c r="B85" s="13"/>
      <c r="C85" s="5"/>
      <c r="D85" s="13"/>
      <c r="E85" s="6"/>
      <c r="F85" s="21"/>
      <c r="G85" s="59"/>
    </row>
    <row r="86" spans="1:7" ht="15" customHeight="1">
      <c r="A86" s="3"/>
      <c r="B86" s="7"/>
      <c r="C86" s="7"/>
      <c r="D86" s="7"/>
      <c r="E86" s="596"/>
      <c r="F86" s="596"/>
      <c r="G86" s="23"/>
    </row>
    <row r="87" spans="1:7" ht="15" customHeight="1">
      <c r="A87" s="3"/>
      <c r="B87" s="17"/>
      <c r="C87" s="7"/>
      <c r="D87" s="7"/>
      <c r="E87" s="7"/>
      <c r="F87" s="7"/>
      <c r="G87" s="126"/>
    </row>
    <row r="88" spans="1:7" ht="15" customHeight="1">
      <c r="A88" s="3"/>
      <c r="B88" s="13"/>
      <c r="C88" s="3"/>
      <c r="D88" s="13"/>
      <c r="E88" s="6"/>
      <c r="F88" s="35"/>
      <c r="G88" s="47"/>
    </row>
    <row r="89" spans="1:7" ht="15" customHeight="1">
      <c r="A89" s="3"/>
      <c r="B89" s="13"/>
      <c r="C89" s="3"/>
      <c r="D89" s="13"/>
      <c r="E89" s="6"/>
      <c r="F89" s="21"/>
      <c r="G89" s="59"/>
    </row>
    <row r="90" spans="1:7" ht="15" customHeight="1">
      <c r="A90" s="3"/>
      <c r="B90" s="13"/>
      <c r="C90" s="3"/>
      <c r="D90" s="13"/>
      <c r="E90" s="6"/>
      <c r="F90" s="21"/>
      <c r="G90" s="59"/>
    </row>
    <row r="91" spans="1:7" ht="15" customHeight="1">
      <c r="A91" s="3"/>
      <c r="B91" s="13"/>
      <c r="C91" s="3"/>
      <c r="D91" s="13"/>
      <c r="E91" s="6"/>
      <c r="F91" s="21"/>
      <c r="G91" s="59"/>
    </row>
    <row r="92" spans="1:7" ht="15" customHeight="1">
      <c r="A92" s="3"/>
      <c r="B92" s="7"/>
      <c r="C92" s="7"/>
      <c r="D92" s="7"/>
      <c r="E92" s="7"/>
      <c r="F92" s="7"/>
      <c r="G92" s="126"/>
    </row>
    <row r="93" spans="1:7" ht="15" customHeight="1">
      <c r="A93" s="3"/>
      <c r="B93" s="7"/>
      <c r="C93" s="7"/>
      <c r="D93" s="7"/>
      <c r="E93" s="596"/>
      <c r="F93" s="596"/>
      <c r="G93" s="23"/>
    </row>
    <row r="94" spans="1:7" ht="15" customHeight="1">
      <c r="A94" s="3"/>
      <c r="B94" s="17"/>
      <c r="C94" s="7"/>
      <c r="D94" s="7"/>
      <c r="E94" s="7"/>
      <c r="F94" s="7"/>
      <c r="G94" s="126"/>
    </row>
    <row r="95" spans="1:7" ht="15" customHeight="1">
      <c r="A95" s="3"/>
      <c r="B95" s="7"/>
      <c r="C95" s="7"/>
      <c r="D95" s="7"/>
      <c r="E95" s="7"/>
      <c r="F95" s="7"/>
      <c r="G95" s="126"/>
    </row>
    <row r="96" spans="1:7" ht="15" customHeight="1">
      <c r="A96" s="3"/>
      <c r="B96" s="7"/>
      <c r="C96" s="7"/>
      <c r="D96" s="7"/>
      <c r="E96" s="596"/>
      <c r="F96" s="596"/>
      <c r="G96" s="23"/>
    </row>
    <row r="97" spans="1:7" ht="15" customHeight="1">
      <c r="A97" s="3"/>
      <c r="B97" s="7"/>
      <c r="C97" s="7"/>
      <c r="D97" s="7"/>
      <c r="E97" s="7"/>
      <c r="F97" s="7"/>
      <c r="G97" s="126"/>
    </row>
    <row r="98" spans="1:7" ht="15" customHeight="1">
      <c r="A98" s="3"/>
      <c r="B98" s="7"/>
      <c r="C98" s="7"/>
      <c r="D98" s="17"/>
      <c r="E98" s="7"/>
      <c r="F98" s="7"/>
      <c r="G98" s="60"/>
    </row>
    <row r="99" spans="1:7" ht="15" customHeight="1">
      <c r="A99" s="3"/>
      <c r="B99" s="7"/>
      <c r="C99" s="7"/>
      <c r="D99" s="7"/>
      <c r="E99" s="7"/>
      <c r="F99" s="7"/>
      <c r="G99" s="126"/>
    </row>
    <row r="100" spans="1:7" ht="15" customHeight="1">
      <c r="A100" s="597"/>
      <c r="B100" s="597"/>
      <c r="C100" s="597"/>
      <c r="D100" s="597"/>
      <c r="E100" s="597"/>
      <c r="F100" s="597"/>
      <c r="G100" s="597"/>
    </row>
    <row r="101" spans="1:7" ht="15" customHeight="1">
      <c r="A101" s="3"/>
      <c r="B101" s="7"/>
      <c r="C101" s="7"/>
      <c r="D101" s="7"/>
      <c r="E101" s="7"/>
      <c r="F101" s="7"/>
      <c r="G101" s="126"/>
    </row>
    <row r="102" spans="1:7" ht="15" customHeight="1">
      <c r="A102" s="3"/>
      <c r="B102" s="7"/>
      <c r="C102" s="7"/>
      <c r="D102" s="7"/>
      <c r="E102" s="596"/>
      <c r="F102" s="596"/>
      <c r="G102" s="23"/>
    </row>
    <row r="103" spans="1:7" ht="15" customHeight="1">
      <c r="A103" s="3"/>
      <c r="B103" s="17"/>
      <c r="C103" s="7"/>
      <c r="D103" s="7"/>
      <c r="E103" s="7"/>
      <c r="F103" s="7"/>
      <c r="G103" s="126"/>
    </row>
    <row r="104" spans="1:7" ht="15" customHeight="1">
      <c r="A104" s="3"/>
      <c r="B104" s="13"/>
      <c r="C104" s="3"/>
      <c r="D104" s="13"/>
      <c r="E104" s="6"/>
      <c r="F104" s="35"/>
      <c r="G104" s="47"/>
    </row>
    <row r="105" spans="1:7" ht="15" customHeight="1">
      <c r="A105" s="3"/>
      <c r="B105" s="13"/>
      <c r="C105" s="3"/>
      <c r="D105" s="13"/>
      <c r="E105" s="6"/>
      <c r="F105" s="21"/>
      <c r="G105" s="59"/>
    </row>
    <row r="106" spans="1:7" ht="15" customHeight="1">
      <c r="A106" s="3"/>
      <c r="B106" s="13"/>
      <c r="C106" s="3"/>
      <c r="D106" s="13"/>
      <c r="E106" s="6"/>
      <c r="F106" s="21"/>
      <c r="G106" s="59"/>
    </row>
    <row r="107" spans="1:7" ht="15" customHeight="1">
      <c r="A107" s="3"/>
      <c r="B107" s="13"/>
      <c r="C107" s="3"/>
      <c r="D107" s="13"/>
      <c r="E107" s="6"/>
      <c r="F107" s="21"/>
      <c r="G107" s="59"/>
    </row>
    <row r="108" spans="1:7" ht="15" customHeight="1">
      <c r="B108" s="7"/>
      <c r="C108" s="7"/>
      <c r="D108" s="7"/>
      <c r="E108" s="7"/>
      <c r="F108" s="7"/>
      <c r="G108" s="8"/>
    </row>
    <row r="109" spans="1:7" ht="15" customHeight="1">
      <c r="B109" s="7"/>
      <c r="C109" s="7"/>
      <c r="D109" s="7"/>
      <c r="E109" s="596"/>
      <c r="F109" s="596"/>
      <c r="G109" s="23"/>
    </row>
    <row r="110" spans="1:7" ht="15" customHeight="1">
      <c r="B110" s="17"/>
      <c r="C110" s="7"/>
      <c r="D110" s="7"/>
      <c r="E110" s="7"/>
      <c r="F110" s="7"/>
      <c r="G110" s="8"/>
    </row>
    <row r="111" spans="1:7" ht="15" customHeight="1">
      <c r="B111" s="13"/>
      <c r="C111" s="5"/>
      <c r="D111" s="13"/>
      <c r="E111" s="6"/>
      <c r="F111" s="35"/>
      <c r="G111" s="24"/>
    </row>
    <row r="112" spans="1:7" ht="15" customHeight="1">
      <c r="B112" s="7"/>
      <c r="C112" s="7"/>
      <c r="D112" s="7"/>
      <c r="E112" s="7"/>
      <c r="F112" s="7"/>
      <c r="G112" s="8"/>
    </row>
    <row r="113" spans="2:7" ht="15" customHeight="1">
      <c r="B113" s="7"/>
      <c r="C113" s="7"/>
      <c r="D113" s="7"/>
      <c r="E113" s="596"/>
      <c r="F113" s="596"/>
      <c r="G113" s="23"/>
    </row>
    <row r="114" spans="2:7" ht="15" customHeight="1">
      <c r="B114" s="7"/>
      <c r="C114" s="7"/>
      <c r="D114" s="7"/>
      <c r="E114" s="7"/>
      <c r="F114" s="7"/>
      <c r="G114" s="8"/>
    </row>
    <row r="115" spans="2:7" ht="15" customHeight="1">
      <c r="B115" s="7"/>
      <c r="C115" s="7"/>
      <c r="D115" s="17"/>
      <c r="E115" s="7"/>
      <c r="F115" s="7"/>
      <c r="G115" s="60"/>
    </row>
    <row r="116" spans="2:7" ht="15" customHeight="1">
      <c r="B116" s="7"/>
      <c r="C116" s="7"/>
      <c r="D116" s="7"/>
      <c r="E116" s="7"/>
      <c r="F116" s="7"/>
      <c r="G116" s="8"/>
    </row>
    <row r="117" spans="2:7" ht="15" customHeight="1">
      <c r="B117" s="7"/>
      <c r="C117" s="7"/>
      <c r="D117" s="7"/>
      <c r="E117" s="7"/>
      <c r="F117" s="7"/>
      <c r="G117" s="14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  <row r="139" spans="2:7">
      <c r="B139" s="3"/>
      <c r="C139" s="3"/>
      <c r="D139" s="3"/>
      <c r="E139" s="3"/>
      <c r="F139" s="3"/>
      <c r="G139" s="3"/>
    </row>
    <row r="140" spans="2:7">
      <c r="B140" s="3"/>
      <c r="C140" s="3"/>
      <c r="D140" s="3"/>
      <c r="E140" s="3"/>
      <c r="F140" s="3"/>
      <c r="G140" s="3"/>
    </row>
    <row r="141" spans="2:7">
      <c r="B141" s="3"/>
      <c r="C141" s="3"/>
      <c r="D141" s="3"/>
      <c r="E141" s="3"/>
      <c r="F141" s="3"/>
      <c r="G141" s="3"/>
    </row>
    <row r="142" spans="2:7">
      <c r="B142" s="3"/>
      <c r="C142" s="3"/>
      <c r="D142" s="3"/>
      <c r="E142" s="3"/>
      <c r="F142" s="3"/>
      <c r="G142" s="3"/>
    </row>
    <row r="143" spans="2:7">
      <c r="B143" s="3"/>
      <c r="C143" s="3"/>
      <c r="D143" s="3"/>
      <c r="E143" s="3"/>
      <c r="F143" s="3"/>
      <c r="G143" s="3"/>
    </row>
    <row r="144" spans="2:7">
      <c r="B144" s="3"/>
      <c r="C144" s="3"/>
      <c r="D144" s="3"/>
      <c r="E144" s="3"/>
      <c r="F144" s="3"/>
      <c r="G144" s="3"/>
    </row>
    <row r="145" spans="2:7">
      <c r="B145" s="3"/>
      <c r="C145" s="3"/>
      <c r="D145" s="3"/>
      <c r="E145" s="3"/>
      <c r="F145" s="3"/>
      <c r="G145" s="3"/>
    </row>
    <row r="146" spans="2:7">
      <c r="B146" s="3"/>
      <c r="C146" s="3"/>
      <c r="D146" s="3"/>
      <c r="E146" s="3"/>
      <c r="F146" s="3"/>
      <c r="G146" s="3"/>
    </row>
    <row r="147" spans="2:7">
      <c r="B147" s="3"/>
      <c r="C147" s="3"/>
      <c r="D147" s="3"/>
      <c r="E147" s="3"/>
      <c r="F147" s="3"/>
      <c r="G147" s="3"/>
    </row>
    <row r="148" spans="2:7">
      <c r="B148" s="3"/>
      <c r="C148" s="3"/>
      <c r="D148" s="3"/>
      <c r="E148" s="3"/>
      <c r="F148" s="3"/>
      <c r="G148" s="3"/>
    </row>
    <row r="149" spans="2:7">
      <c r="B149" s="3"/>
      <c r="C149" s="3"/>
      <c r="D149" s="3"/>
      <c r="E149" s="3"/>
      <c r="F149" s="3"/>
      <c r="G149" s="3"/>
    </row>
    <row r="150" spans="2:7">
      <c r="B150" s="3"/>
      <c r="C150" s="3"/>
      <c r="D150" s="3"/>
      <c r="E150" s="3"/>
      <c r="F150" s="3"/>
      <c r="G150" s="3"/>
    </row>
    <row r="151" spans="2:7">
      <c r="B151" s="3"/>
      <c r="C151" s="3"/>
      <c r="D151" s="3"/>
      <c r="E151" s="3"/>
      <c r="F151" s="3"/>
      <c r="G151" s="3"/>
    </row>
    <row r="152" spans="2:7">
      <c r="B152" s="3"/>
      <c r="C152" s="3"/>
      <c r="D152" s="3"/>
      <c r="E152" s="3"/>
      <c r="F152" s="3"/>
      <c r="G152" s="3"/>
    </row>
    <row r="153" spans="2:7">
      <c r="B153" s="3"/>
      <c r="C153" s="3"/>
      <c r="D153" s="3"/>
      <c r="E153" s="3"/>
      <c r="F153" s="3"/>
      <c r="G153" s="3"/>
    </row>
    <row r="154" spans="2:7">
      <c r="B154" s="3"/>
      <c r="C154" s="3"/>
      <c r="D154" s="3"/>
      <c r="E154" s="3"/>
      <c r="F154" s="3"/>
      <c r="G154" s="3"/>
    </row>
    <row r="155" spans="2:7">
      <c r="B155" s="3"/>
      <c r="C155" s="3"/>
      <c r="D155" s="3"/>
      <c r="E155" s="3"/>
      <c r="F155" s="3"/>
      <c r="G155" s="3"/>
    </row>
    <row r="156" spans="2:7">
      <c r="B156" s="3"/>
      <c r="C156" s="3"/>
      <c r="D156" s="3"/>
      <c r="E156" s="3"/>
      <c r="F156" s="3"/>
      <c r="G156" s="3"/>
    </row>
    <row r="157" spans="2:7">
      <c r="B157" s="3"/>
      <c r="C157" s="3"/>
      <c r="D157" s="3"/>
      <c r="E157" s="3"/>
      <c r="F157" s="3"/>
      <c r="G157" s="3"/>
    </row>
    <row r="158" spans="2:7">
      <c r="B158" s="3"/>
      <c r="C158" s="3"/>
      <c r="D158" s="3"/>
      <c r="E158" s="3"/>
      <c r="F158" s="3"/>
      <c r="G158" s="3"/>
    </row>
    <row r="159" spans="2:7">
      <c r="B159" s="3"/>
      <c r="C159" s="3"/>
      <c r="D159" s="3"/>
      <c r="E159" s="3"/>
      <c r="F159" s="3"/>
      <c r="G159" s="3"/>
    </row>
    <row r="160" spans="2:7">
      <c r="B160" s="3"/>
      <c r="C160" s="3"/>
      <c r="D160" s="3"/>
      <c r="E160" s="3"/>
      <c r="F160" s="3"/>
      <c r="G160" s="3"/>
    </row>
    <row r="161" spans="2:7">
      <c r="B161" s="3"/>
      <c r="C161" s="3"/>
      <c r="D161" s="3"/>
      <c r="E161" s="3"/>
      <c r="F161" s="3"/>
      <c r="G161" s="3"/>
    </row>
    <row r="162" spans="2:7">
      <c r="B162" s="3"/>
      <c r="C162" s="3"/>
      <c r="D162" s="3"/>
      <c r="E162" s="3"/>
      <c r="F162" s="3"/>
      <c r="G162" s="3"/>
    </row>
    <row r="163" spans="2:7">
      <c r="B163" s="3"/>
      <c r="C163" s="3"/>
      <c r="D163" s="3"/>
      <c r="E163" s="3"/>
      <c r="F163" s="3"/>
      <c r="G163" s="3"/>
    </row>
    <row r="164" spans="2:7">
      <c r="B164" s="3"/>
      <c r="C164" s="3"/>
      <c r="D164" s="3"/>
      <c r="E164" s="3"/>
      <c r="F164" s="3"/>
      <c r="G164" s="3"/>
    </row>
    <row r="165" spans="2:7">
      <c r="B165" s="3"/>
      <c r="C165" s="3"/>
      <c r="D165" s="3"/>
      <c r="E165" s="3"/>
      <c r="F165" s="3"/>
      <c r="G165" s="3"/>
    </row>
    <row r="166" spans="2:7">
      <c r="B166" s="3"/>
      <c r="C166" s="3"/>
      <c r="D166" s="3"/>
      <c r="E166" s="3"/>
      <c r="F166" s="3"/>
      <c r="G166" s="3"/>
    </row>
    <row r="167" spans="2:7">
      <c r="B167" s="3"/>
      <c r="C167" s="3"/>
      <c r="D167" s="3"/>
      <c r="E167" s="3"/>
      <c r="F167" s="3"/>
      <c r="G167" s="3"/>
    </row>
    <row r="168" spans="2:7">
      <c r="B168" s="3"/>
      <c r="C168" s="3"/>
      <c r="D168" s="3"/>
      <c r="E168" s="3"/>
      <c r="F168" s="3"/>
      <c r="G168" s="3"/>
    </row>
    <row r="169" spans="2:7">
      <c r="B169" s="3"/>
      <c r="C169" s="3"/>
      <c r="D169" s="3"/>
      <c r="E169" s="3"/>
      <c r="F169" s="3"/>
      <c r="G169" s="3"/>
    </row>
    <row r="170" spans="2:7">
      <c r="B170" s="3"/>
      <c r="C170" s="3"/>
      <c r="D170" s="3"/>
      <c r="E170" s="3"/>
      <c r="F170" s="3"/>
      <c r="G170" s="3"/>
    </row>
    <row r="171" spans="2:7">
      <c r="B171" s="3"/>
      <c r="C171" s="3"/>
      <c r="D171" s="3"/>
      <c r="E171" s="3"/>
      <c r="F171" s="3"/>
      <c r="G171" s="3"/>
    </row>
    <row r="172" spans="2:7">
      <c r="B172" s="3"/>
      <c r="C172" s="3"/>
      <c r="D172" s="3"/>
      <c r="E172" s="3"/>
      <c r="F172" s="3"/>
      <c r="G172" s="3"/>
    </row>
    <row r="173" spans="2:7">
      <c r="B173" s="3"/>
      <c r="C173" s="3"/>
      <c r="D173" s="3"/>
      <c r="E173" s="3"/>
      <c r="F173" s="3"/>
      <c r="G173" s="3"/>
    </row>
    <row r="174" spans="2:7">
      <c r="B174" s="3"/>
      <c r="C174" s="3"/>
      <c r="D174" s="3"/>
      <c r="E174" s="3"/>
      <c r="F174" s="3"/>
      <c r="G174" s="3"/>
    </row>
    <row r="175" spans="2:7">
      <c r="B175" s="3"/>
      <c r="C175" s="3"/>
      <c r="D175" s="3"/>
      <c r="E175" s="3"/>
      <c r="F175" s="3"/>
      <c r="G175" s="3"/>
    </row>
    <row r="176" spans="2:7">
      <c r="B176" s="3"/>
      <c r="C176" s="3"/>
      <c r="D176" s="3"/>
      <c r="E176" s="3"/>
      <c r="F176" s="3"/>
      <c r="G176" s="3"/>
    </row>
    <row r="177" spans="2:7">
      <c r="B177" s="3"/>
      <c r="C177" s="3"/>
      <c r="D177" s="3"/>
      <c r="E177" s="3"/>
      <c r="F177" s="3"/>
      <c r="G177" s="3"/>
    </row>
    <row r="178" spans="2:7">
      <c r="B178" s="3"/>
      <c r="C178" s="3"/>
      <c r="D178" s="3"/>
      <c r="E178" s="3"/>
      <c r="F178" s="3"/>
      <c r="G178" s="3"/>
    </row>
    <row r="179" spans="2:7">
      <c r="B179" s="3"/>
      <c r="C179" s="3"/>
      <c r="D179" s="3"/>
      <c r="E179" s="3"/>
      <c r="F179" s="3"/>
      <c r="G179" s="3"/>
    </row>
    <row r="180" spans="2:7">
      <c r="B180" s="3"/>
      <c r="C180" s="3"/>
      <c r="D180" s="3"/>
      <c r="E180" s="3"/>
      <c r="F180" s="3"/>
      <c r="G180" s="3"/>
    </row>
    <row r="181" spans="2:7">
      <c r="B181" s="3"/>
      <c r="C181" s="3"/>
      <c r="D181" s="3"/>
      <c r="E181" s="3"/>
      <c r="F181" s="3"/>
      <c r="G181" s="3"/>
    </row>
    <row r="182" spans="2:7">
      <c r="B182" s="3"/>
      <c r="C182" s="3"/>
      <c r="D182" s="3"/>
      <c r="E182" s="3"/>
      <c r="F182" s="3"/>
      <c r="G182" s="3"/>
    </row>
  </sheetData>
  <mergeCells count="20">
    <mergeCell ref="E102:F102"/>
    <mergeCell ref="E109:F109"/>
    <mergeCell ref="E113:F113"/>
    <mergeCell ref="E29:F29"/>
    <mergeCell ref="E41:F41"/>
    <mergeCell ref="E48:F48"/>
    <mergeCell ref="E78:F78"/>
    <mergeCell ref="A33:G33"/>
    <mergeCell ref="A56:G56"/>
    <mergeCell ref="E51:F51"/>
    <mergeCell ref="A55:G55"/>
    <mergeCell ref="E63:F63"/>
    <mergeCell ref="E70:F70"/>
    <mergeCell ref="A100:G100"/>
    <mergeCell ref="E96:F96"/>
    <mergeCell ref="B4:K26"/>
    <mergeCell ref="E73:F73"/>
    <mergeCell ref="A77:G77"/>
    <mergeCell ref="E86:F86"/>
    <mergeCell ref="E93:F9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71"/>
  <sheetViews>
    <sheetView topLeftCell="C1" workbookViewId="0">
      <selection activeCell="H32" sqref="H32"/>
    </sheetView>
  </sheetViews>
  <sheetFormatPr baseColWidth="10" defaultRowHeight="15"/>
  <cols>
    <col min="1" max="1" width="17.85546875" customWidth="1"/>
    <col min="3" max="3" width="48.5703125" customWidth="1"/>
    <col min="5" max="5" width="21.42578125" customWidth="1"/>
    <col min="6" max="6" width="14.5703125" customWidth="1"/>
    <col min="7" max="7" width="16.5703125" customWidth="1"/>
    <col min="9" max="9" width="14.5703125" customWidth="1"/>
  </cols>
  <sheetData>
    <row r="4" spans="1:14" ht="15" customHeight="1">
      <c r="A4" s="118" t="s">
        <v>98</v>
      </c>
      <c r="B4" s="117"/>
      <c r="C4" s="102" t="s">
        <v>149</v>
      </c>
      <c r="D4" s="104"/>
      <c r="E4" s="104"/>
      <c r="F4" s="75" t="s">
        <v>84</v>
      </c>
      <c r="G4" s="81" t="e">
        <f>#REF!</f>
        <v>#REF!</v>
      </c>
      <c r="I4" s="137"/>
      <c r="J4" s="138" t="s">
        <v>160</v>
      </c>
      <c r="K4" s="31"/>
      <c r="L4" s="31"/>
      <c r="M4" s="2"/>
      <c r="N4" s="2"/>
    </row>
    <row r="5" spans="1:14" ht="15" customHeight="1">
      <c r="A5" s="100" t="s">
        <v>85</v>
      </c>
      <c r="B5" s="100" t="e">
        <f>#REF!</f>
        <v>#REF!</v>
      </c>
      <c r="C5" s="103" t="e">
        <f>#REF!</f>
        <v>#REF!</v>
      </c>
      <c r="D5" s="103"/>
      <c r="E5" s="103"/>
      <c r="F5" s="74" t="s">
        <v>86</v>
      </c>
      <c r="G5" s="128"/>
      <c r="I5" s="67"/>
      <c r="J5" s="15" t="s">
        <v>145</v>
      </c>
      <c r="K5" s="2"/>
      <c r="L5" s="2"/>
      <c r="M5" s="2"/>
      <c r="N5" s="2"/>
    </row>
    <row r="6" spans="1:14" ht="15" customHeight="1">
      <c r="A6" s="2"/>
      <c r="B6" s="28" t="s">
        <v>87</v>
      </c>
      <c r="C6" s="29" t="s">
        <v>88</v>
      </c>
      <c r="D6" s="29" t="s">
        <v>84</v>
      </c>
      <c r="E6" s="29" t="s">
        <v>86</v>
      </c>
      <c r="F6" s="29" t="s">
        <v>89</v>
      </c>
      <c r="G6" s="30" t="s">
        <v>90</v>
      </c>
      <c r="I6" s="73"/>
      <c r="J6" s="31" t="s">
        <v>161</v>
      </c>
      <c r="K6" s="2"/>
      <c r="L6" s="2"/>
      <c r="M6" s="2"/>
      <c r="N6" s="2"/>
    </row>
    <row r="7" spans="1:14" ht="15" customHeight="1">
      <c r="A7" s="2"/>
      <c r="B7" s="32" t="s">
        <v>91</v>
      </c>
      <c r="C7" s="33"/>
      <c r="D7" s="33"/>
      <c r="E7" s="33"/>
      <c r="F7" s="10"/>
      <c r="G7" s="39"/>
      <c r="I7" s="2"/>
      <c r="J7" s="2"/>
      <c r="K7" s="2"/>
      <c r="L7" s="2"/>
      <c r="M7" s="2"/>
      <c r="N7" s="2"/>
    </row>
    <row r="8" spans="1:14" ht="15" customHeight="1">
      <c r="A8" s="2"/>
      <c r="B8" s="11"/>
      <c r="C8" s="599" t="s">
        <v>159</v>
      </c>
      <c r="D8" s="34" t="s">
        <v>70</v>
      </c>
      <c r="E8" s="6">
        <v>1</v>
      </c>
      <c r="F8" s="35">
        <v>0</v>
      </c>
      <c r="G8" s="36">
        <f>E8*F8</f>
        <v>0</v>
      </c>
      <c r="I8" s="2"/>
      <c r="J8" s="2"/>
      <c r="K8" s="2"/>
      <c r="L8" s="2"/>
      <c r="M8" s="2"/>
      <c r="N8" s="2"/>
    </row>
    <row r="9" spans="1:14" ht="15" customHeight="1">
      <c r="A9" s="2"/>
      <c r="B9" s="11"/>
      <c r="C9" s="600"/>
      <c r="D9" s="13"/>
      <c r="E9" s="6"/>
      <c r="F9" s="21"/>
      <c r="G9" s="37"/>
      <c r="I9" s="2"/>
      <c r="J9" s="2"/>
      <c r="K9" s="2"/>
      <c r="L9" s="2"/>
      <c r="M9" s="2"/>
      <c r="N9" s="2"/>
    </row>
    <row r="10" spans="1:14" ht="15" customHeight="1">
      <c r="A10" s="2"/>
      <c r="B10" s="77"/>
      <c r="C10" s="78"/>
      <c r="D10" s="78"/>
      <c r="E10" s="586" t="s">
        <v>92</v>
      </c>
      <c r="F10" s="586"/>
      <c r="G10" s="79">
        <f>SUM(G8:G8)</f>
        <v>0</v>
      </c>
      <c r="I10" s="2"/>
      <c r="J10" s="2"/>
      <c r="K10" s="2"/>
      <c r="L10" s="2"/>
      <c r="M10" s="2"/>
      <c r="N10" s="2"/>
    </row>
    <row r="11" spans="1:14" ht="15" customHeight="1">
      <c r="A11" s="2"/>
      <c r="B11" s="43" t="s">
        <v>93</v>
      </c>
      <c r="C11" s="7"/>
      <c r="D11" s="7"/>
      <c r="E11" s="7"/>
      <c r="F11" s="7"/>
      <c r="G11" s="42"/>
      <c r="I11" s="2"/>
      <c r="J11" s="2"/>
      <c r="K11" s="2"/>
      <c r="L11" s="2"/>
      <c r="M11" s="2"/>
      <c r="N11" s="2"/>
    </row>
    <row r="12" spans="1:14" ht="15" customHeight="1">
      <c r="A12" s="2"/>
      <c r="B12" s="11">
        <v>100</v>
      </c>
      <c r="C12" s="136" t="e">
        <f>#REF!</f>
        <v>#REF!</v>
      </c>
      <c r="D12" s="13" t="s">
        <v>154</v>
      </c>
      <c r="E12" s="6">
        <v>0</v>
      </c>
      <c r="F12" s="68" t="e">
        <f>#REF!</f>
        <v>#REF!</v>
      </c>
      <c r="G12" s="36" t="e">
        <f>(E12*F12)</f>
        <v>#REF!</v>
      </c>
      <c r="I12" s="2"/>
      <c r="J12" s="2"/>
      <c r="K12" s="2"/>
      <c r="L12" s="2"/>
      <c r="M12" s="2"/>
      <c r="N12" s="2"/>
    </row>
    <row r="13" spans="1:14" ht="15" customHeight="1">
      <c r="A13" s="2"/>
      <c r="B13" s="11">
        <v>101</v>
      </c>
      <c r="C13" s="136" t="e">
        <f>#REF!</f>
        <v>#REF!</v>
      </c>
      <c r="D13" s="13" t="s">
        <v>154</v>
      </c>
      <c r="E13" s="6">
        <v>0</v>
      </c>
      <c r="F13" s="66" t="e">
        <f>#REF!</f>
        <v>#REF!</v>
      </c>
      <c r="G13" s="37" t="e">
        <f>(E13*F13)</f>
        <v>#REF!</v>
      </c>
      <c r="I13" s="2"/>
      <c r="J13" s="2"/>
      <c r="K13" s="2"/>
      <c r="L13" s="2"/>
      <c r="M13" s="2"/>
      <c r="N13" s="2"/>
    </row>
    <row r="14" spans="1:14" ht="15" customHeight="1">
      <c r="A14" s="2"/>
      <c r="B14" s="11">
        <v>102</v>
      </c>
      <c r="C14" s="136" t="e">
        <f>#REF!</f>
        <v>#REF!</v>
      </c>
      <c r="D14" s="13" t="s">
        <v>154</v>
      </c>
      <c r="E14" s="6">
        <v>0</v>
      </c>
      <c r="F14" s="66" t="e">
        <f>#REF!</f>
        <v>#REF!</v>
      </c>
      <c r="G14" s="37" t="e">
        <f>(E14*F14)</f>
        <v>#REF!</v>
      </c>
      <c r="I14" s="2"/>
      <c r="J14" s="2"/>
      <c r="K14" s="2"/>
      <c r="L14" s="2"/>
      <c r="M14" s="2"/>
      <c r="N14" s="2"/>
    </row>
    <row r="15" spans="1:14" ht="15" customHeight="1">
      <c r="A15" s="2"/>
      <c r="B15" s="11">
        <v>103</v>
      </c>
      <c r="C15" s="136" t="e">
        <f>#REF!</f>
        <v>#REF!</v>
      </c>
      <c r="D15" s="13" t="s">
        <v>154</v>
      </c>
      <c r="E15" s="6">
        <v>0</v>
      </c>
      <c r="F15" s="66" t="e">
        <f>#REF!</f>
        <v>#REF!</v>
      </c>
      <c r="G15" s="37" t="e">
        <f>(E15*F15)</f>
        <v>#REF!</v>
      </c>
      <c r="I15" s="2"/>
      <c r="J15" s="2"/>
      <c r="K15" s="2"/>
      <c r="L15" s="2"/>
      <c r="M15" s="2"/>
      <c r="N15" s="2"/>
    </row>
    <row r="16" spans="1:14" ht="15" customHeight="1">
      <c r="A16" s="2"/>
      <c r="B16" s="12"/>
      <c r="C16" s="7"/>
      <c r="D16" s="7"/>
      <c r="E16" s="7"/>
      <c r="F16" s="7"/>
      <c r="G16" s="19"/>
    </row>
    <row r="17" spans="1:7" ht="15" customHeight="1">
      <c r="A17" s="2"/>
      <c r="B17" s="77"/>
      <c r="C17" s="78"/>
      <c r="D17" s="78"/>
      <c r="E17" s="586" t="s">
        <v>94</v>
      </c>
      <c r="F17" s="586"/>
      <c r="G17" s="79" t="e">
        <f>SUM(G12:G15)</f>
        <v>#REF!</v>
      </c>
    </row>
    <row r="18" spans="1:7" ht="15" customHeight="1">
      <c r="A18" s="2"/>
      <c r="B18" s="18" t="s">
        <v>97</v>
      </c>
      <c r="C18" s="7"/>
      <c r="D18" s="7"/>
      <c r="E18" s="7"/>
      <c r="F18" s="7"/>
      <c r="G18" s="19"/>
    </row>
    <row r="19" spans="1:7" ht="15" customHeight="1">
      <c r="A19" s="2"/>
      <c r="B19" s="11"/>
      <c r="C19" s="5"/>
      <c r="D19" s="13"/>
      <c r="E19" s="6"/>
      <c r="F19" s="35"/>
      <c r="G19" s="41"/>
    </row>
    <row r="20" spans="1:7" ht="15" customHeight="1">
      <c r="A20" s="2"/>
      <c r="B20" s="12"/>
      <c r="C20" s="7"/>
      <c r="D20" s="7"/>
      <c r="E20" s="7"/>
      <c r="F20" s="7"/>
      <c r="G20" s="19"/>
    </row>
    <row r="21" spans="1:7" ht="15" customHeight="1">
      <c r="A21" s="2"/>
      <c r="B21" s="77"/>
      <c r="C21" s="78"/>
      <c r="D21" s="78"/>
      <c r="E21" s="586" t="s">
        <v>95</v>
      </c>
      <c r="F21" s="586"/>
      <c r="G21" s="79">
        <f>SUM(G19:G19)</f>
        <v>0</v>
      </c>
    </row>
    <row r="22" spans="1:7" ht="15" customHeight="1">
      <c r="A22" s="2"/>
      <c r="B22" s="26"/>
      <c r="C22" s="27"/>
      <c r="D22" s="27"/>
      <c r="E22" s="27"/>
      <c r="F22" s="27"/>
      <c r="G22" s="42"/>
    </row>
    <row r="23" spans="1:7" ht="15" customHeight="1">
      <c r="A23" s="2"/>
      <c r="B23" s="12"/>
      <c r="C23" s="7"/>
      <c r="D23" s="17" t="s">
        <v>157</v>
      </c>
      <c r="E23" s="7"/>
      <c r="F23" s="7"/>
      <c r="G23" s="72" t="e">
        <f>G10+G17+G21</f>
        <v>#REF!</v>
      </c>
    </row>
    <row r="24" spans="1:7" ht="15" customHeight="1">
      <c r="A24" s="2"/>
      <c r="B24" s="12"/>
      <c r="C24" s="7"/>
      <c r="D24" s="7"/>
      <c r="E24" s="7"/>
      <c r="F24" s="7"/>
      <c r="G24" s="19"/>
    </row>
    <row r="25" spans="1:7" ht="15" customHeight="1">
      <c r="A25" s="601"/>
      <c r="B25" s="601"/>
      <c r="C25" s="601"/>
      <c r="D25" s="601"/>
      <c r="E25" s="601"/>
      <c r="F25" s="601"/>
      <c r="G25" s="601"/>
    </row>
    <row r="26" spans="1:7" ht="15" customHeight="1">
      <c r="A26" s="99"/>
      <c r="B26" s="99"/>
      <c r="C26" s="99"/>
      <c r="D26" s="99"/>
      <c r="E26" s="99"/>
      <c r="F26" s="99"/>
      <c r="G26" s="99"/>
    </row>
    <row r="27" spans="1:7">
      <c r="A27" s="120"/>
      <c r="B27" s="80"/>
      <c r="C27" s="119"/>
      <c r="D27" s="119"/>
      <c r="E27" s="119"/>
      <c r="F27" s="112" t="s">
        <v>84</v>
      </c>
      <c r="G27" s="127" t="e">
        <f>#REF!</f>
        <v>#REF!</v>
      </c>
    </row>
    <row r="28" spans="1:7" ht="25.5" customHeight="1">
      <c r="A28" s="85" t="s">
        <v>85</v>
      </c>
      <c r="B28" s="76" t="e">
        <f>#REF!</f>
        <v>#REF!</v>
      </c>
      <c r="C28" s="602" t="e">
        <f>#REF!</f>
        <v>#REF!</v>
      </c>
      <c r="D28" s="602"/>
      <c r="E28" s="602"/>
      <c r="F28" s="116" t="s">
        <v>86</v>
      </c>
      <c r="G28" s="128"/>
    </row>
    <row r="29" spans="1:7">
      <c r="A29" s="2"/>
      <c r="B29" s="49" t="s">
        <v>87</v>
      </c>
      <c r="C29" s="50" t="s">
        <v>88</v>
      </c>
      <c r="D29" s="50" t="s">
        <v>84</v>
      </c>
      <c r="E29" s="50" t="s">
        <v>86</v>
      </c>
      <c r="F29" s="50" t="s">
        <v>89</v>
      </c>
      <c r="G29" s="44" t="s">
        <v>90</v>
      </c>
    </row>
    <row r="30" spans="1:7">
      <c r="A30" s="2"/>
      <c r="B30" s="32" t="s">
        <v>91</v>
      </c>
      <c r="C30" s="33"/>
      <c r="D30" s="33"/>
      <c r="E30" s="33"/>
      <c r="F30" s="10"/>
      <c r="G30" s="39"/>
    </row>
    <row r="31" spans="1:7">
      <c r="A31" s="2"/>
      <c r="B31" s="11"/>
      <c r="C31" s="5" t="s">
        <v>158</v>
      </c>
      <c r="D31" s="34" t="s">
        <v>70</v>
      </c>
      <c r="E31" s="6">
        <v>1</v>
      </c>
      <c r="F31" s="35">
        <v>0</v>
      </c>
      <c r="G31" s="36">
        <f>E31*F31</f>
        <v>0</v>
      </c>
    </row>
    <row r="32" spans="1:7">
      <c r="A32" s="2"/>
      <c r="B32" s="11"/>
      <c r="C32" s="5"/>
      <c r="D32" s="13"/>
      <c r="E32" s="6"/>
      <c r="F32" s="21"/>
      <c r="G32" s="37"/>
    </row>
    <row r="33" spans="1:7">
      <c r="A33" s="2"/>
      <c r="B33" s="77"/>
      <c r="C33" s="78"/>
      <c r="D33" s="78"/>
      <c r="E33" s="586" t="s">
        <v>92</v>
      </c>
      <c r="F33" s="586"/>
      <c r="G33" s="79">
        <f>SUM(G31:G31)</f>
        <v>0</v>
      </c>
    </row>
    <row r="34" spans="1:7">
      <c r="A34" s="2"/>
      <c r="B34" s="43" t="s">
        <v>93</v>
      </c>
      <c r="C34" s="7"/>
      <c r="D34" s="7"/>
      <c r="E34" s="7"/>
      <c r="F34" s="7"/>
      <c r="G34" s="42"/>
    </row>
    <row r="35" spans="1:7">
      <c r="A35" s="2"/>
      <c r="B35" s="11">
        <v>100</v>
      </c>
      <c r="C35" s="136" t="e">
        <f>#REF!</f>
        <v>#REF!</v>
      </c>
      <c r="D35" s="13" t="s">
        <v>154</v>
      </c>
      <c r="E35" s="6">
        <v>0</v>
      </c>
      <c r="F35" s="68" t="e">
        <f>#REF!</f>
        <v>#REF!</v>
      </c>
      <c r="G35" s="36" t="e">
        <f>(E35*F35)</f>
        <v>#REF!</v>
      </c>
    </row>
    <row r="36" spans="1:7">
      <c r="A36" s="2"/>
      <c r="B36" s="11">
        <v>101</v>
      </c>
      <c r="C36" s="136" t="e">
        <f>#REF!</f>
        <v>#REF!</v>
      </c>
      <c r="D36" s="13" t="s">
        <v>154</v>
      </c>
      <c r="E36" s="6">
        <v>0</v>
      </c>
      <c r="F36" s="66" t="e">
        <f>#REF!</f>
        <v>#REF!</v>
      </c>
      <c r="G36" s="37" t="e">
        <f>(E36*F36)</f>
        <v>#REF!</v>
      </c>
    </row>
    <row r="37" spans="1:7">
      <c r="A37" s="2"/>
      <c r="B37" s="11">
        <v>102</v>
      </c>
      <c r="C37" s="136" t="e">
        <f>#REF!</f>
        <v>#REF!</v>
      </c>
      <c r="D37" s="13" t="s">
        <v>154</v>
      </c>
      <c r="E37" s="6">
        <v>0</v>
      </c>
      <c r="F37" s="66" t="e">
        <f>#REF!</f>
        <v>#REF!</v>
      </c>
      <c r="G37" s="37" t="e">
        <f>(E37*F37)</f>
        <v>#REF!</v>
      </c>
    </row>
    <row r="38" spans="1:7">
      <c r="A38" s="2"/>
      <c r="B38" s="11">
        <v>103</v>
      </c>
      <c r="C38" s="136" t="e">
        <f>#REF!</f>
        <v>#REF!</v>
      </c>
      <c r="D38" s="13" t="s">
        <v>154</v>
      </c>
      <c r="E38" s="6">
        <v>0</v>
      </c>
      <c r="F38" s="66" t="e">
        <f>#REF!</f>
        <v>#REF!</v>
      </c>
      <c r="G38" s="37" t="e">
        <f>(E38*F38)</f>
        <v>#REF!</v>
      </c>
    </row>
    <row r="39" spans="1:7">
      <c r="A39" s="2"/>
      <c r="B39" s="12"/>
      <c r="C39" s="7"/>
      <c r="D39" s="7"/>
      <c r="E39" s="7"/>
      <c r="F39" s="7"/>
      <c r="G39" s="19"/>
    </row>
    <row r="40" spans="1:7">
      <c r="A40" s="2"/>
      <c r="B40" s="77"/>
      <c r="C40" s="78"/>
      <c r="D40" s="78"/>
      <c r="E40" s="586" t="s">
        <v>94</v>
      </c>
      <c r="F40" s="586"/>
      <c r="G40" s="79" t="e">
        <f>SUM(G35:G38)</f>
        <v>#REF!</v>
      </c>
    </row>
    <row r="41" spans="1:7">
      <c r="A41" s="2"/>
      <c r="B41" s="18" t="s">
        <v>97</v>
      </c>
      <c r="C41" s="7"/>
      <c r="D41" s="7"/>
      <c r="E41" s="7"/>
      <c r="F41" s="7"/>
      <c r="G41" s="19"/>
    </row>
    <row r="42" spans="1:7">
      <c r="A42" s="2"/>
      <c r="B42" s="11"/>
      <c r="C42" s="5"/>
      <c r="D42" s="13"/>
      <c r="E42" s="6"/>
      <c r="F42" s="35"/>
      <c r="G42" s="41"/>
    </row>
    <row r="43" spans="1:7">
      <c r="A43" s="2"/>
      <c r="B43" s="12"/>
      <c r="C43" s="7"/>
      <c r="D43" s="7"/>
      <c r="E43" s="7"/>
      <c r="F43" s="7"/>
      <c r="G43" s="19"/>
    </row>
    <row r="44" spans="1:7">
      <c r="A44" s="2"/>
      <c r="B44" s="77"/>
      <c r="C44" s="78"/>
      <c r="D44" s="78"/>
      <c r="E44" s="586" t="s">
        <v>95</v>
      </c>
      <c r="F44" s="586"/>
      <c r="G44" s="79">
        <f>SUM(G42:G42)</f>
        <v>0</v>
      </c>
    </row>
    <row r="45" spans="1:7">
      <c r="A45" s="2"/>
      <c r="B45" s="26"/>
      <c r="C45" s="27"/>
      <c r="D45" s="27"/>
      <c r="E45" s="27"/>
      <c r="F45" s="27"/>
      <c r="G45" s="42"/>
    </row>
    <row r="46" spans="1:7">
      <c r="A46" s="2"/>
      <c r="B46" s="12"/>
      <c r="C46" s="7"/>
      <c r="D46" s="17" t="s">
        <v>156</v>
      </c>
      <c r="E46" s="7"/>
      <c r="F46" s="7"/>
      <c r="G46" s="72" t="e">
        <f>G33+G40+G44</f>
        <v>#REF!</v>
      </c>
    </row>
    <row r="47" spans="1:7">
      <c r="A47" s="2"/>
      <c r="B47" s="12"/>
      <c r="C47" s="7"/>
      <c r="D47" s="7"/>
      <c r="E47" s="7"/>
      <c r="F47" s="7"/>
      <c r="G47" s="19"/>
    </row>
    <row r="48" spans="1:7">
      <c r="A48" s="601"/>
      <c r="B48" s="601"/>
      <c r="C48" s="601"/>
      <c r="D48" s="601"/>
      <c r="E48" s="601"/>
      <c r="F48" s="601"/>
      <c r="G48" s="601"/>
    </row>
    <row r="50" spans="1:7">
      <c r="A50" s="120"/>
      <c r="B50" s="80"/>
      <c r="C50" s="119"/>
      <c r="D50" s="119"/>
      <c r="E50" s="119"/>
      <c r="F50" s="112" t="s">
        <v>84</v>
      </c>
      <c r="G50" s="127" t="e">
        <f>#REF!</f>
        <v>#REF!</v>
      </c>
    </row>
    <row r="51" spans="1:7">
      <c r="A51" s="85" t="s">
        <v>85</v>
      </c>
      <c r="B51" s="76" t="e">
        <f>#REF!</f>
        <v>#REF!</v>
      </c>
      <c r="C51" s="98" t="e">
        <f>#REF!</f>
        <v>#REF!</v>
      </c>
      <c r="D51" s="106"/>
      <c r="E51" s="106"/>
      <c r="F51" s="116" t="s">
        <v>86</v>
      </c>
      <c r="G51" s="128"/>
    </row>
    <row r="52" spans="1:7">
      <c r="A52" s="2"/>
      <c r="B52" s="49" t="s">
        <v>87</v>
      </c>
      <c r="C52" s="50" t="s">
        <v>88</v>
      </c>
      <c r="D52" s="50" t="s">
        <v>84</v>
      </c>
      <c r="E52" s="50" t="s">
        <v>86</v>
      </c>
      <c r="F52" s="50" t="s">
        <v>89</v>
      </c>
      <c r="G52" s="44" t="s">
        <v>90</v>
      </c>
    </row>
    <row r="53" spans="1:7">
      <c r="A53" s="2"/>
      <c r="B53" s="32" t="s">
        <v>91</v>
      </c>
      <c r="C53" s="33"/>
      <c r="D53" s="33"/>
      <c r="E53" s="33"/>
      <c r="F53" s="10"/>
      <c r="G53" s="39"/>
    </row>
    <row r="54" spans="1:7">
      <c r="A54" s="2"/>
      <c r="B54" s="11"/>
      <c r="C54" s="5" t="s">
        <v>150</v>
      </c>
      <c r="D54" s="34" t="s">
        <v>70</v>
      </c>
      <c r="E54" s="6">
        <v>1</v>
      </c>
      <c r="F54" s="35">
        <v>1500</v>
      </c>
      <c r="G54" s="36">
        <f>E54*F54</f>
        <v>1500</v>
      </c>
    </row>
    <row r="55" spans="1:7">
      <c r="A55" s="2"/>
      <c r="B55" s="11"/>
      <c r="C55" s="5"/>
      <c r="D55" s="13"/>
      <c r="E55" s="6"/>
      <c r="F55" s="21"/>
      <c r="G55" s="37"/>
    </row>
    <row r="56" spans="1:7">
      <c r="A56" s="2"/>
      <c r="B56" s="77"/>
      <c r="C56" s="78"/>
      <c r="D56" s="78"/>
      <c r="E56" s="586" t="s">
        <v>92</v>
      </c>
      <c r="F56" s="586"/>
      <c r="G56" s="79">
        <f>G54</f>
        <v>1500</v>
      </c>
    </row>
    <row r="57" spans="1:7">
      <c r="A57" s="2"/>
      <c r="B57" s="43" t="s">
        <v>93</v>
      </c>
      <c r="C57" s="7"/>
      <c r="D57" s="7"/>
      <c r="E57" s="7"/>
      <c r="F57" s="7"/>
      <c r="G57" s="42"/>
    </row>
    <row r="58" spans="1:7">
      <c r="A58" s="2"/>
      <c r="B58" s="11">
        <v>100</v>
      </c>
      <c r="C58" s="139" t="e">
        <f>#REF!</f>
        <v>#REF!</v>
      </c>
      <c r="D58" s="13" t="s">
        <v>154</v>
      </c>
      <c r="E58" s="6">
        <v>0</v>
      </c>
      <c r="F58" s="68" t="e">
        <f>#REF!</f>
        <v>#REF!</v>
      </c>
      <c r="G58" s="36" t="e">
        <f>(E58*F58)</f>
        <v>#REF!</v>
      </c>
    </row>
    <row r="59" spans="1:7">
      <c r="A59" s="2"/>
      <c r="B59" s="11">
        <v>101</v>
      </c>
      <c r="C59" s="139" t="e">
        <f>#REF!</f>
        <v>#REF!</v>
      </c>
      <c r="D59" s="13" t="s">
        <v>154</v>
      </c>
      <c r="E59" s="6">
        <v>0</v>
      </c>
      <c r="F59" s="66" t="e">
        <f>#REF!</f>
        <v>#REF!</v>
      </c>
      <c r="G59" s="37" t="e">
        <f>(E59*F59)</f>
        <v>#REF!</v>
      </c>
    </row>
    <row r="60" spans="1:7">
      <c r="A60" s="2"/>
      <c r="B60" s="11">
        <v>102</v>
      </c>
      <c r="C60" s="139" t="e">
        <f>#REF!</f>
        <v>#REF!</v>
      </c>
      <c r="D60" s="13" t="s">
        <v>154</v>
      </c>
      <c r="E60" s="6">
        <v>0</v>
      </c>
      <c r="F60" s="66" t="e">
        <f>#REF!</f>
        <v>#REF!</v>
      </c>
      <c r="G60" s="37" t="e">
        <f>(E60*F60)</f>
        <v>#REF!</v>
      </c>
    </row>
    <row r="61" spans="1:7">
      <c r="A61" s="2"/>
      <c r="B61" s="11">
        <v>103</v>
      </c>
      <c r="C61" s="139" t="e">
        <f>#REF!</f>
        <v>#REF!</v>
      </c>
      <c r="D61" s="13" t="s">
        <v>154</v>
      </c>
      <c r="E61" s="6">
        <v>0</v>
      </c>
      <c r="F61" s="66" t="e">
        <f>#REF!</f>
        <v>#REF!</v>
      </c>
      <c r="G61" s="37" t="e">
        <f>(E61*F61)</f>
        <v>#REF!</v>
      </c>
    </row>
    <row r="62" spans="1:7">
      <c r="A62" s="2"/>
      <c r="B62" s="12"/>
      <c r="C62" s="7"/>
      <c r="D62" s="7"/>
      <c r="E62" s="7"/>
      <c r="F62" s="7"/>
      <c r="G62" s="19"/>
    </row>
    <row r="63" spans="1:7">
      <c r="A63" s="2"/>
      <c r="B63" s="77"/>
      <c r="C63" s="78"/>
      <c r="D63" s="78"/>
      <c r="E63" s="586" t="s">
        <v>94</v>
      </c>
      <c r="F63" s="586"/>
      <c r="G63" s="79" t="e">
        <f>SUM(G58:G61)</f>
        <v>#REF!</v>
      </c>
    </row>
    <row r="64" spans="1:7">
      <c r="A64" s="2"/>
      <c r="B64" s="18" t="s">
        <v>97</v>
      </c>
      <c r="C64" s="7"/>
      <c r="D64" s="7"/>
      <c r="E64" s="7"/>
      <c r="F64" s="7"/>
      <c r="G64" s="19"/>
    </row>
    <row r="65" spans="1:7">
      <c r="A65" s="2"/>
      <c r="B65" s="11"/>
      <c r="C65" s="5"/>
      <c r="D65" s="13"/>
      <c r="E65" s="6"/>
      <c r="F65" s="35"/>
      <c r="G65" s="41"/>
    </row>
    <row r="66" spans="1:7">
      <c r="A66" s="2"/>
      <c r="B66" s="12"/>
      <c r="C66" s="7"/>
      <c r="D66" s="7"/>
      <c r="E66" s="7"/>
      <c r="F66" s="7"/>
      <c r="G66" s="19"/>
    </row>
    <row r="67" spans="1:7">
      <c r="A67" s="2"/>
      <c r="B67" s="77"/>
      <c r="C67" s="78"/>
      <c r="D67" s="78"/>
      <c r="E67" s="586" t="s">
        <v>95</v>
      </c>
      <c r="F67" s="586"/>
      <c r="G67" s="79">
        <f>SUM(G65:G65)</f>
        <v>0</v>
      </c>
    </row>
    <row r="68" spans="1:7">
      <c r="A68" s="2"/>
      <c r="B68" s="26"/>
      <c r="C68" s="27"/>
      <c r="D68" s="27"/>
      <c r="E68" s="27"/>
      <c r="F68" s="27"/>
      <c r="G68" s="42"/>
    </row>
    <row r="69" spans="1:7">
      <c r="A69" s="2"/>
      <c r="B69" s="12"/>
      <c r="C69" s="7"/>
      <c r="D69" s="17" t="s">
        <v>156</v>
      </c>
      <c r="E69" s="7"/>
      <c r="F69" s="7"/>
      <c r="G69" s="72" t="e">
        <f>G56+G63+G67</f>
        <v>#REF!</v>
      </c>
    </row>
    <row r="70" spans="1:7">
      <c r="A70" s="2"/>
      <c r="B70" s="12"/>
      <c r="C70" s="7"/>
      <c r="D70" s="7"/>
      <c r="E70" s="7"/>
      <c r="F70" s="7"/>
      <c r="G70" s="19"/>
    </row>
    <row r="71" spans="1:7">
      <c r="A71" s="601"/>
      <c r="B71" s="601"/>
      <c r="C71" s="601"/>
      <c r="D71" s="601"/>
      <c r="E71" s="601"/>
      <c r="F71" s="601"/>
      <c r="G71" s="601"/>
    </row>
  </sheetData>
  <mergeCells count="14">
    <mergeCell ref="E56:F56"/>
    <mergeCell ref="E63:F63"/>
    <mergeCell ref="E67:F67"/>
    <mergeCell ref="A71:G71"/>
    <mergeCell ref="E21:F21"/>
    <mergeCell ref="E17:F17"/>
    <mergeCell ref="E10:F10"/>
    <mergeCell ref="C8:C9"/>
    <mergeCell ref="A48:G48"/>
    <mergeCell ref="E44:F44"/>
    <mergeCell ref="E40:F40"/>
    <mergeCell ref="E33:F33"/>
    <mergeCell ref="A25:G25"/>
    <mergeCell ref="C28:E28"/>
  </mergeCells>
  <pageMargins left="0.70866141732283461" right="0.70866141732283461" top="0.74803149606299213" bottom="0.74803149606299213" header="0.31496062992125984" footer="0.31496062992125984"/>
  <pageSetup paperSize="9" scale="64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Pl. Cotiz.</vt:lpstr>
      <vt:lpstr>AP14-RAMPAS </vt:lpstr>
      <vt:lpstr>AP25-  MISCELÁNEAS  </vt:lpstr>
      <vt:lpstr>AP-30 INST TERMÓMECANICA </vt:lpstr>
      <vt:lpstr>'Pl. Cotiz.'!Área_de_impresión</vt:lpstr>
      <vt:lpstr>'Pl. Cotiz.'!us</vt:lpstr>
    </vt:vector>
  </TitlesOfParts>
  <Company>UNRN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Caiero</dc:creator>
  <cp:lastModifiedBy>fcortes</cp:lastModifiedBy>
  <cp:lastPrinted>2023-11-03T16:06:19Z</cp:lastPrinted>
  <dcterms:created xsi:type="dcterms:W3CDTF">2017-11-06T15:00:42Z</dcterms:created>
  <dcterms:modified xsi:type="dcterms:W3CDTF">2023-11-06T14:47:15Z</dcterms:modified>
</cp:coreProperties>
</file>